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7e80e502ab3fc66/Pulpit/Moje dokumenty/Pompy ciepła/Dokumentacja techniczna/Protokoły^J formularze/"/>
    </mc:Choice>
  </mc:AlternateContent>
  <xr:revisionPtr revIDLastSave="0" documentId="8_{7DCE925E-E027-4A98-A169-E941C212636A}" xr6:coauthVersionLast="47" xr6:coauthVersionMax="47" xr10:uidLastSave="{00000000-0000-0000-0000-000000000000}"/>
  <bookViews>
    <workbookView xWindow="-96" yWindow="-96" windowWidth="23232" windowHeight="12432" tabRatio="860" activeTab="1" xr2:uid="{00000000-000D-0000-FFFF-FFFF00000000}"/>
  </bookViews>
  <sheets>
    <sheet name="OZC" sheetId="20" r:id="rId1"/>
    <sheet name="BL8" sheetId="17" r:id="rId2"/>
    <sheet name="BL12" sheetId="23" r:id="rId3"/>
    <sheet name="BL23" sheetId="16" r:id="rId4"/>
    <sheet name="GL9" sheetId="18" r:id="rId5"/>
    <sheet name="GL15" sheetId="25" r:id="rId6"/>
    <sheet name="GL22" sheetId="26" r:id="rId7"/>
    <sheet name="Wskaźniki" sheetId="24" r:id="rId8"/>
  </sheets>
  <definedNames>
    <definedName name="TypPompy" localSheetId="2">#REF!</definedName>
    <definedName name="TypPompy" localSheetId="1">#REF!</definedName>
    <definedName name="TypPompy" localSheetId="5">#REF!</definedName>
    <definedName name="TypPompy" localSheetId="6">#REF!</definedName>
    <definedName name="TypPompy" localSheetId="4">#REF!</definedName>
    <definedName name="TypPomp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4" i="26" l="1"/>
  <c r="R34" i="26"/>
  <c r="P34" i="26"/>
  <c r="N34" i="26"/>
  <c r="L34" i="26"/>
  <c r="J34" i="26"/>
  <c r="H34" i="26"/>
  <c r="F34" i="26"/>
  <c r="D34" i="26"/>
  <c r="P27" i="26"/>
  <c r="AB12" i="26"/>
  <c r="X7" i="26"/>
  <c r="L28" i="26" s="1"/>
  <c r="X6" i="26"/>
  <c r="N27" i="26" s="1"/>
  <c r="X5" i="26"/>
  <c r="P26" i="26" s="1"/>
  <c r="T34" i="25"/>
  <c r="R34" i="25"/>
  <c r="P34" i="25"/>
  <c r="N34" i="25"/>
  <c r="L34" i="25"/>
  <c r="J34" i="25"/>
  <c r="H34" i="25"/>
  <c r="F34" i="25"/>
  <c r="D34" i="25"/>
  <c r="P28" i="25"/>
  <c r="N28" i="25"/>
  <c r="H28" i="25"/>
  <c r="AB12" i="25"/>
  <c r="X7" i="25"/>
  <c r="L28" i="25" s="1"/>
  <c r="X6" i="25"/>
  <c r="N27" i="25" s="1"/>
  <c r="X5" i="25"/>
  <c r="T26" i="25" s="1"/>
  <c r="T34" i="18"/>
  <c r="R34" i="18"/>
  <c r="R26" i="18"/>
  <c r="P34" i="18"/>
  <c r="P27" i="18"/>
  <c r="P26" i="18"/>
  <c r="F8" i="20"/>
  <c r="F7" i="20"/>
  <c r="N34" i="23"/>
  <c r="L34" i="23"/>
  <c r="J34" i="23"/>
  <c r="H34" i="23"/>
  <c r="F34" i="23"/>
  <c r="D34" i="23"/>
  <c r="V12" i="23"/>
  <c r="R7" i="23"/>
  <c r="R6" i="23"/>
  <c r="R11" i="23" s="1"/>
  <c r="R5" i="23"/>
  <c r="N26" i="23" s="1"/>
  <c r="N34" i="18"/>
  <c r="L34" i="18"/>
  <c r="J34" i="18"/>
  <c r="H34" i="18"/>
  <c r="F34" i="18"/>
  <c r="D34" i="18"/>
  <c r="AB12" i="18"/>
  <c r="X7" i="18"/>
  <c r="J28" i="18" s="1"/>
  <c r="X6" i="18"/>
  <c r="N27" i="18" s="1"/>
  <c r="X5" i="18"/>
  <c r="J26" i="18" s="1"/>
  <c r="N34" i="17"/>
  <c r="L34" i="17"/>
  <c r="J34" i="17"/>
  <c r="H34" i="17"/>
  <c r="F34" i="17"/>
  <c r="D34" i="17"/>
  <c r="V12" i="17"/>
  <c r="R7" i="17"/>
  <c r="J28" i="17" s="1"/>
  <c r="R6" i="17"/>
  <c r="N27" i="17" s="1"/>
  <c r="R5" i="17"/>
  <c r="J26" i="17" s="1"/>
  <c r="V12" i="16"/>
  <c r="X10" i="25" l="1"/>
  <c r="F31" i="25" s="1"/>
  <c r="J27" i="25"/>
  <c r="P27" i="25"/>
  <c r="P28" i="18"/>
  <c r="R27" i="18"/>
  <c r="T26" i="18"/>
  <c r="R28" i="18"/>
  <c r="T27" i="18"/>
  <c r="N28" i="26"/>
  <c r="T28" i="18"/>
  <c r="R27" i="26"/>
  <c r="D27" i="26"/>
  <c r="X8" i="26"/>
  <c r="F27" i="26"/>
  <c r="D28" i="26"/>
  <c r="X9" i="26"/>
  <c r="J26" i="26"/>
  <c r="H27" i="26"/>
  <c r="F28" i="26"/>
  <c r="T27" i="26"/>
  <c r="X10" i="26"/>
  <c r="L26" i="26"/>
  <c r="J27" i="26"/>
  <c r="H28" i="26"/>
  <c r="R26" i="26"/>
  <c r="D26" i="26"/>
  <c r="P28" i="26"/>
  <c r="F26" i="26"/>
  <c r="X11" i="26"/>
  <c r="N26" i="26"/>
  <c r="L27" i="26"/>
  <c r="J28" i="26"/>
  <c r="T26" i="26"/>
  <c r="R28" i="26"/>
  <c r="H26" i="26"/>
  <c r="T28" i="26"/>
  <c r="X12" i="26"/>
  <c r="R26" i="25"/>
  <c r="D26" i="25"/>
  <c r="J31" i="25"/>
  <c r="F26" i="25"/>
  <c r="T27" i="25"/>
  <c r="X8" i="25"/>
  <c r="H26" i="25"/>
  <c r="F27" i="25"/>
  <c r="D28" i="25"/>
  <c r="T28" i="25"/>
  <c r="N31" i="25"/>
  <c r="H31" i="25"/>
  <c r="R27" i="25"/>
  <c r="D27" i="25"/>
  <c r="R28" i="25"/>
  <c r="L31" i="25"/>
  <c r="X9" i="25"/>
  <c r="J26" i="25"/>
  <c r="H27" i="25"/>
  <c r="F28" i="25"/>
  <c r="P31" i="25"/>
  <c r="L26" i="25"/>
  <c r="R31" i="25"/>
  <c r="X11" i="25"/>
  <c r="N26" i="25"/>
  <c r="L27" i="25"/>
  <c r="J28" i="25"/>
  <c r="D31" i="25"/>
  <c r="T31" i="25"/>
  <c r="X12" i="25"/>
  <c r="P26" i="25"/>
  <c r="F28" i="23"/>
  <c r="R10" i="23"/>
  <c r="N31" i="23" s="1"/>
  <c r="F27" i="23"/>
  <c r="D28" i="23"/>
  <c r="H28" i="23"/>
  <c r="J28" i="23"/>
  <c r="L28" i="23"/>
  <c r="D27" i="23"/>
  <c r="R12" i="23"/>
  <c r="J33" i="23" s="1"/>
  <c r="F32" i="23"/>
  <c r="D32" i="23"/>
  <c r="H32" i="23"/>
  <c r="L32" i="23"/>
  <c r="J32" i="23"/>
  <c r="N32" i="23"/>
  <c r="F26" i="23"/>
  <c r="J27" i="23"/>
  <c r="N28" i="23"/>
  <c r="J31" i="23"/>
  <c r="D26" i="23"/>
  <c r="R8" i="23"/>
  <c r="H26" i="23"/>
  <c r="L27" i="23"/>
  <c r="H27" i="23"/>
  <c r="H31" i="23"/>
  <c r="R9" i="23"/>
  <c r="J26" i="23"/>
  <c r="N27" i="23"/>
  <c r="L26" i="23"/>
  <c r="L26" i="18"/>
  <c r="L26" i="17"/>
  <c r="N26" i="17"/>
  <c r="D26" i="18"/>
  <c r="D28" i="18"/>
  <c r="L28" i="18"/>
  <c r="H27" i="18"/>
  <c r="X11" i="18"/>
  <c r="F26" i="18"/>
  <c r="N26" i="18"/>
  <c r="J27" i="18"/>
  <c r="F28" i="18"/>
  <c r="N28" i="18"/>
  <c r="X8" i="18"/>
  <c r="X12" i="18"/>
  <c r="H26" i="18"/>
  <c r="D27" i="18"/>
  <c r="L27" i="18"/>
  <c r="H28" i="18"/>
  <c r="X10" i="18"/>
  <c r="X9" i="18"/>
  <c r="F27" i="18"/>
  <c r="D26" i="17"/>
  <c r="D28" i="17"/>
  <c r="F26" i="17"/>
  <c r="L28" i="17"/>
  <c r="H27" i="17"/>
  <c r="R11" i="17"/>
  <c r="J27" i="17"/>
  <c r="N28" i="17"/>
  <c r="R8" i="17"/>
  <c r="R12" i="17"/>
  <c r="H26" i="17"/>
  <c r="D27" i="17"/>
  <c r="L27" i="17"/>
  <c r="H28" i="17"/>
  <c r="R10" i="17"/>
  <c r="F28" i="17"/>
  <c r="R9" i="17"/>
  <c r="F27" i="17"/>
  <c r="H34" i="16"/>
  <c r="J34" i="16"/>
  <c r="L34" i="16"/>
  <c r="N34" i="16"/>
  <c r="F34" i="16"/>
  <c r="D34" i="16"/>
  <c r="R5" i="16"/>
  <c r="H26" i="16" s="1"/>
  <c r="R6" i="16"/>
  <c r="H27" i="16" s="1"/>
  <c r="R7" i="16"/>
  <c r="H28" i="16" s="1"/>
  <c r="P33" i="18" l="1"/>
  <c r="R33" i="18"/>
  <c r="T33" i="18"/>
  <c r="R29" i="18"/>
  <c r="P29" i="18"/>
  <c r="T29" i="18"/>
  <c r="P30" i="18"/>
  <c r="T30" i="18"/>
  <c r="R30" i="18"/>
  <c r="T31" i="18"/>
  <c r="R31" i="18"/>
  <c r="P31" i="18"/>
  <c r="T32" i="18"/>
  <c r="R32" i="18"/>
  <c r="P32" i="18"/>
  <c r="H30" i="26"/>
  <c r="P30" i="26"/>
  <c r="J30" i="26"/>
  <c r="F30" i="26"/>
  <c r="N30" i="26"/>
  <c r="T30" i="26"/>
  <c r="D30" i="26"/>
  <c r="R30" i="26"/>
  <c r="L30" i="26"/>
  <c r="T33" i="26"/>
  <c r="R33" i="26"/>
  <c r="H33" i="26"/>
  <c r="F33" i="26"/>
  <c r="P33" i="26"/>
  <c r="N33" i="26"/>
  <c r="J33" i="26"/>
  <c r="D33" i="26"/>
  <c r="L33" i="26"/>
  <c r="T32" i="26"/>
  <c r="D32" i="26"/>
  <c r="L32" i="26"/>
  <c r="F32" i="26"/>
  <c r="R32" i="26"/>
  <c r="J32" i="26"/>
  <c r="H32" i="26"/>
  <c r="P32" i="26"/>
  <c r="N32" i="26"/>
  <c r="F31" i="26"/>
  <c r="J31" i="26"/>
  <c r="T31" i="26"/>
  <c r="D31" i="26"/>
  <c r="N31" i="26"/>
  <c r="H31" i="26"/>
  <c r="R31" i="26"/>
  <c r="L31" i="26"/>
  <c r="P31" i="26"/>
  <c r="L29" i="26"/>
  <c r="J29" i="26"/>
  <c r="N29" i="26"/>
  <c r="H29" i="26"/>
  <c r="F29" i="26"/>
  <c r="P29" i="26"/>
  <c r="T29" i="26"/>
  <c r="D29" i="26"/>
  <c r="R29" i="26"/>
  <c r="T32" i="25"/>
  <c r="D32" i="25"/>
  <c r="R32" i="25"/>
  <c r="P32" i="25"/>
  <c r="N32" i="25"/>
  <c r="L32" i="25"/>
  <c r="J32" i="25"/>
  <c r="H32" i="25"/>
  <c r="F32" i="25"/>
  <c r="R33" i="25"/>
  <c r="P33" i="25"/>
  <c r="N33" i="25"/>
  <c r="L33" i="25"/>
  <c r="F33" i="25"/>
  <c r="T33" i="25"/>
  <c r="J33" i="25"/>
  <c r="H33" i="25"/>
  <c r="D33" i="25"/>
  <c r="J29" i="25"/>
  <c r="H29" i="25"/>
  <c r="F29" i="25"/>
  <c r="T29" i="25"/>
  <c r="D29" i="25"/>
  <c r="N29" i="25"/>
  <c r="L29" i="25"/>
  <c r="R29" i="25"/>
  <c r="P29" i="25"/>
  <c r="H30" i="25"/>
  <c r="F30" i="25"/>
  <c r="T30" i="25"/>
  <c r="D30" i="25"/>
  <c r="R30" i="25"/>
  <c r="N30" i="25"/>
  <c r="P30" i="25"/>
  <c r="L30" i="25"/>
  <c r="J30" i="25"/>
  <c r="F31" i="23"/>
  <c r="L31" i="23"/>
  <c r="F33" i="23"/>
  <c r="L33" i="23"/>
  <c r="H33" i="23"/>
  <c r="D33" i="23"/>
  <c r="D31" i="23"/>
  <c r="N33" i="23"/>
  <c r="N30" i="23"/>
  <c r="L30" i="23"/>
  <c r="J30" i="23"/>
  <c r="H30" i="23"/>
  <c r="D30" i="23"/>
  <c r="F30" i="23"/>
  <c r="J29" i="23"/>
  <c r="H29" i="23"/>
  <c r="F29" i="23"/>
  <c r="D29" i="23"/>
  <c r="N29" i="23"/>
  <c r="L29" i="23"/>
  <c r="N29" i="18"/>
  <c r="F29" i="18"/>
  <c r="L29" i="18"/>
  <c r="D29" i="18"/>
  <c r="J29" i="18"/>
  <c r="H29" i="18"/>
  <c r="J30" i="18"/>
  <c r="L30" i="18"/>
  <c r="H30" i="18"/>
  <c r="N30" i="18"/>
  <c r="F30" i="18"/>
  <c r="D30" i="18"/>
  <c r="N31" i="18"/>
  <c r="F31" i="18"/>
  <c r="L31" i="18"/>
  <c r="D31" i="18"/>
  <c r="J31" i="18"/>
  <c r="H31" i="18"/>
  <c r="J32" i="18"/>
  <c r="H32" i="18"/>
  <c r="N32" i="18"/>
  <c r="F32" i="18"/>
  <c r="L32" i="18"/>
  <c r="D32" i="18"/>
  <c r="N33" i="18"/>
  <c r="F33" i="18"/>
  <c r="H33" i="18"/>
  <c r="L33" i="18"/>
  <c r="D33" i="18"/>
  <c r="J33" i="18"/>
  <c r="N33" i="17"/>
  <c r="F33" i="17"/>
  <c r="H33" i="17"/>
  <c r="L33" i="17"/>
  <c r="D33" i="17"/>
  <c r="J33" i="17"/>
  <c r="J32" i="17"/>
  <c r="N32" i="17"/>
  <c r="D32" i="17"/>
  <c r="H32" i="17"/>
  <c r="F32" i="17"/>
  <c r="L32" i="17"/>
  <c r="N31" i="17"/>
  <c r="F31" i="17"/>
  <c r="L31" i="17"/>
  <c r="D31" i="17"/>
  <c r="J31" i="17"/>
  <c r="H31" i="17"/>
  <c r="J30" i="17"/>
  <c r="N30" i="17"/>
  <c r="L30" i="17"/>
  <c r="D30" i="17"/>
  <c r="H30" i="17"/>
  <c r="F30" i="17"/>
  <c r="N29" i="17"/>
  <c r="F29" i="17"/>
  <c r="J29" i="17"/>
  <c r="L29" i="17"/>
  <c r="D29" i="17"/>
  <c r="H29" i="17"/>
  <c r="D28" i="16"/>
  <c r="N28" i="16"/>
  <c r="J28" i="16"/>
  <c r="F28" i="16"/>
  <c r="N26" i="16"/>
  <c r="L28" i="16"/>
  <c r="L26" i="16"/>
  <c r="D26" i="16"/>
  <c r="D27" i="16"/>
  <c r="J26" i="16"/>
  <c r="F26" i="16"/>
  <c r="F27" i="16"/>
  <c r="N27" i="16"/>
  <c r="L27" i="16"/>
  <c r="J27" i="16"/>
  <c r="R8" i="16" l="1"/>
  <c r="R9" i="16"/>
  <c r="R10" i="16"/>
  <c r="R11" i="16"/>
  <c r="R12" i="16"/>
  <c r="H32" i="16" l="1"/>
  <c r="J32" i="16"/>
  <c r="L32" i="16"/>
  <c r="N32" i="16"/>
  <c r="F32" i="16"/>
  <c r="D32" i="16"/>
  <c r="H31" i="16"/>
  <c r="J31" i="16"/>
  <c r="L31" i="16"/>
  <c r="N31" i="16"/>
  <c r="F31" i="16"/>
  <c r="D31" i="16"/>
  <c r="D30" i="16"/>
  <c r="H30" i="16"/>
  <c r="J30" i="16"/>
  <c r="L30" i="16"/>
  <c r="N30" i="16"/>
  <c r="F30" i="16"/>
  <c r="H33" i="16"/>
  <c r="J33" i="16"/>
  <c r="L33" i="16"/>
  <c r="N33" i="16"/>
  <c r="F33" i="16"/>
  <c r="D33" i="16"/>
  <c r="H29" i="16"/>
  <c r="J29" i="16"/>
  <c r="L29" i="16"/>
  <c r="N29" i="16"/>
  <c r="F29" i="16"/>
  <c r="D29" i="16"/>
</calcChain>
</file>

<file path=xl/sharedStrings.xml><?xml version="1.0" encoding="utf-8"?>
<sst xmlns="http://schemas.openxmlformats.org/spreadsheetml/2006/main" count="287" uniqueCount="64">
  <si>
    <t>MOC [kW]</t>
  </si>
  <si>
    <t>COP</t>
  </si>
  <si>
    <t>Obliczeniowe zapotrzebowanie na ciepło [kW]</t>
  </si>
  <si>
    <r>
      <t xml:space="preserve">Obliczeniowe zapotrzebowanie na ciepło przy Tz= -20 </t>
    </r>
    <r>
      <rPr>
        <b/>
        <vertAlign val="superscript"/>
        <sz val="15"/>
        <color theme="1"/>
        <rFont val="Calibri"/>
        <family val="2"/>
        <charset val="238"/>
        <scheme val="minor"/>
      </rPr>
      <t>o</t>
    </r>
    <r>
      <rPr>
        <b/>
        <sz val="15"/>
        <color theme="1"/>
        <rFont val="Calibri"/>
        <family val="2"/>
        <charset val="238"/>
        <scheme val="minor"/>
      </rPr>
      <t>C [kW]</t>
    </r>
  </si>
  <si>
    <r>
      <t>Temperatura zewnętrzna [</t>
    </r>
    <r>
      <rPr>
        <b/>
        <vertAlign val="superscript"/>
        <sz val="14"/>
        <color theme="1"/>
        <rFont val="Calibri"/>
        <family val="2"/>
        <charset val="238"/>
        <scheme val="minor"/>
      </rPr>
      <t>o</t>
    </r>
    <r>
      <rPr>
        <b/>
        <sz val="14"/>
        <color theme="1"/>
        <rFont val="Calibri"/>
        <family val="2"/>
        <charset val="238"/>
        <scheme val="minor"/>
      </rPr>
      <t>C]</t>
    </r>
  </si>
  <si>
    <t>Zapotrzebowanie na szczytowe źróło ciepła [kW]</t>
  </si>
  <si>
    <t>Temperatura czynnika grzewczego na zasilaniu</t>
  </si>
  <si>
    <t>Wskaźnikowe obliczenie zapotrzebowania na ciepło</t>
  </si>
  <si>
    <r>
      <t>Temperatura czynnika grzewczego na zasilaniu [</t>
    </r>
    <r>
      <rPr>
        <b/>
        <vertAlign val="superscript"/>
        <sz val="14"/>
        <color theme="1"/>
        <rFont val="Calibri"/>
        <family val="2"/>
        <charset val="238"/>
        <scheme val="minor"/>
      </rPr>
      <t>o</t>
    </r>
    <r>
      <rPr>
        <b/>
        <sz val="14"/>
        <color theme="1"/>
        <rFont val="Calibri"/>
        <family val="2"/>
        <charset val="238"/>
        <scheme val="minor"/>
      </rPr>
      <t>C]</t>
    </r>
  </si>
  <si>
    <r>
      <t xml:space="preserve">Temperatura zewnętrzna </t>
    </r>
    <r>
      <rPr>
        <b/>
        <vertAlign val="superscript"/>
        <sz val="12"/>
        <color theme="1"/>
        <rFont val="Calibri"/>
        <family val="2"/>
        <charset val="238"/>
        <scheme val="minor"/>
      </rPr>
      <t>o</t>
    </r>
    <r>
      <rPr>
        <b/>
        <sz val="12"/>
        <color theme="1"/>
        <rFont val="Calibri"/>
        <family val="2"/>
        <charset val="238"/>
        <scheme val="minor"/>
      </rPr>
      <t>C</t>
    </r>
  </si>
  <si>
    <t>Straty ciepła [W]</t>
  </si>
  <si>
    <r>
      <t>Powierzchnia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</si>
  <si>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r>
      <t>Wskaźnik [W/m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</si>
  <si>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r>
      <t>40-45 W/m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</si>
  <si>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60-75 W/m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</si>
  <si>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80-100 W/m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</si>
  <si>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20 cm izolacji ścian</t>
  </si>
  <si>
    <t>15 cm izolacji ścian</t>
  </si>
  <si>
    <t>10 cm izolacji ścian</t>
  </si>
  <si>
    <t>5 cm izolacji ścian</t>
  </si>
  <si>
    <t>brak izolacji ścian</t>
  </si>
  <si>
    <t>OPIS</t>
  </si>
  <si>
    <t>Wskaźnik</t>
  </si>
  <si>
    <t>L.P.</t>
  </si>
  <si>
    <t>Pomieszczenie</t>
  </si>
  <si>
    <t>Powierzchnia</t>
  </si>
  <si>
    <t>Strata ciepła</t>
  </si>
  <si>
    <t>W</t>
  </si>
  <si>
    <t>∑</t>
  </si>
  <si>
    <t>1.01</t>
  </si>
  <si>
    <t>1.02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</si>
  <si>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</si>
  <si>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W/m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</si>
  <si>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Dobrana pompa ciepła to</t>
  </si>
  <si>
    <r>
      <t xml:space="preserve">Temperatura 
zewnętrzna </t>
    </r>
    <r>
      <rPr>
        <b/>
        <vertAlign val="superscript"/>
        <sz val="12"/>
        <color theme="1"/>
        <rFont val="Calibri"/>
        <family val="2"/>
        <charset val="238"/>
        <scheme val="minor"/>
      </rPr>
      <t>o</t>
    </r>
    <r>
      <rPr>
        <b/>
        <sz val="12"/>
        <color theme="1"/>
        <rFont val="Calibri"/>
        <family val="2"/>
        <charset val="238"/>
        <scheme val="minor"/>
      </rPr>
      <t>C</t>
    </r>
  </si>
  <si>
    <r>
      <t>Wskaźnik W/m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</si>
  <si>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Rok budowy</t>
  </si>
  <si>
    <t>od 01.01.2021</t>
  </si>
  <si>
    <t>od 01.01.2017</t>
  </si>
  <si>
    <t>od 01.01.2014</t>
  </si>
  <si>
    <t>do 31.12.2013</t>
  </si>
  <si>
    <t>12 cm izolacji ścian</t>
  </si>
  <si>
    <r>
      <t>45-55 W/m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</si>
  <si>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55-60 W/m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</si>
  <si>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Warstwa izolacji 
ściany zewnętrznej</t>
  </si>
  <si>
    <r>
      <t>110-180 W/m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</si>
  <si>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STREFA </t>
  </si>
  <si>
    <t>TEMPERATURA PUNKTU
BIWALENTNEGO</t>
  </si>
  <si>
    <t>I</t>
  </si>
  <si>
    <t>-5/-6</t>
  </si>
  <si>
    <t>II</t>
  </si>
  <si>
    <t>-7/-8</t>
  </si>
  <si>
    <t>III</t>
  </si>
  <si>
    <t>-8/-10</t>
  </si>
  <si>
    <t>IV</t>
  </si>
  <si>
    <t>-11/-12</t>
  </si>
  <si>
    <t>V</t>
  </si>
  <si>
    <t>-13/-14</t>
  </si>
  <si>
    <t>Pompa ciepła
BL8</t>
  </si>
  <si>
    <t>Pompa ciepła
BL12</t>
  </si>
  <si>
    <t>Pompa ciepła
BL23</t>
  </si>
  <si>
    <t>Pompa ciepła
GL9</t>
  </si>
  <si>
    <t>Pompa ciepła
GL15</t>
  </si>
  <si>
    <t>Pompa ciepła
GL22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</si>
</sst>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vertAlign val="superscript"/>
      <sz val="15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2" fontId="0" fillId="0" borderId="2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 applyAlignment="1">
      <alignment vertical="center"/>
    </xf>
    <xf numFmtId="49" fontId="0" fillId="0" borderId="0" xfId="0" applyNumberFormat="1"/>
    <xf numFmtId="2" fontId="0" fillId="3" borderId="1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0" xfId="0" applyNumberForma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0" fillId="0" borderId="31" xfId="0" applyBorder="1"/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2" fontId="0" fillId="0" borderId="8" xfId="0" applyNumberFormat="1" applyFill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Normalny" xfId="0" builtinId="0"/>
  </cellStyles>
  <dxfs count="48"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  <dxf>
      <numFmt numFmtId="2" formatCode="0.00"/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l-PL" sz="1400"/>
              <a:t>Wykres zależności mocy grzewczej względem temperatury powietrza zewnętrznego</a:t>
            </a:r>
            <a:r>
              <a:rPr lang="pl-PL" sz="1400" baseline="0"/>
              <a:t> </a:t>
            </a:r>
            <a:r>
              <a:rPr lang="pl-PL" sz="1400"/>
              <a:t>oraz temperatury czynnika</a:t>
            </a:r>
            <a:r>
              <a:rPr lang="pl-PL" sz="1400" baseline="0"/>
              <a:t> grzewczego</a:t>
            </a:r>
            <a:endParaRPr lang="en-US" sz="1400"/>
          </a:p>
        </c:rich>
      </c:tx>
      <c:layout>
        <c:manualLayout>
          <c:xMode val="edge"/>
          <c:yMode val="edge"/>
          <c:x val="0.12373583623506662"/>
          <c:y val="1.55029895122030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798107473407922E-2"/>
          <c:y val="0.13933457958043013"/>
          <c:w val="0.78681113873923658"/>
          <c:h val="0.74973809928435209"/>
        </c:manualLayout>
      </c:layout>
      <c:lineChart>
        <c:grouping val="standard"/>
        <c:varyColors val="0"/>
        <c:ser>
          <c:idx val="0"/>
          <c:order val="0"/>
          <c:tx>
            <c:strRef>
              <c:f>'BL8'!$D$8</c:f>
              <c:strCache>
                <c:ptCount val="1"/>
                <c:pt idx="0">
                  <c:v>35</c:v>
                </c:pt>
              </c:strCache>
            </c:strRef>
          </c:tx>
          <c:marker>
            <c:symbol val="none"/>
          </c:marker>
          <c:cat>
            <c:numRef>
              <c:f>'BL8'!$Q$5:$Q$13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'BL8'!$D$10:$D$18</c:f>
              <c:numCache>
                <c:formatCode>0.00</c:formatCode>
                <c:ptCount val="9"/>
                <c:pt idx="0">
                  <c:v>3.1</c:v>
                </c:pt>
                <c:pt idx="1">
                  <c:v>3.9</c:v>
                </c:pt>
                <c:pt idx="2">
                  <c:v>4.5999999999999996</c:v>
                </c:pt>
                <c:pt idx="3">
                  <c:v>5.0999999999999996</c:v>
                </c:pt>
                <c:pt idx="4">
                  <c:v>5.8</c:v>
                </c:pt>
                <c:pt idx="5">
                  <c:v>6.8</c:v>
                </c:pt>
                <c:pt idx="6">
                  <c:v>8.1999999999999993</c:v>
                </c:pt>
                <c:pt idx="7">
                  <c:v>9.5</c:v>
                </c:pt>
                <c:pt idx="8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4-4291-AB25-7558E59A3C3C}"/>
            </c:ext>
          </c:extLst>
        </c:ser>
        <c:ser>
          <c:idx val="1"/>
          <c:order val="1"/>
          <c:tx>
            <c:strRef>
              <c:f>'BL8'!$F$8</c:f>
              <c:strCache>
                <c:ptCount val="1"/>
                <c:pt idx="0">
                  <c:v>41</c:v>
                </c:pt>
              </c:strCache>
            </c:strRef>
          </c:tx>
          <c:marker>
            <c:symbol val="none"/>
          </c:marker>
          <c:cat>
            <c:numRef>
              <c:f>'BL8'!$Q$5:$Q$13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'BL8'!$F$10:$F$18</c:f>
              <c:numCache>
                <c:formatCode>0.00</c:formatCode>
                <c:ptCount val="9"/>
                <c:pt idx="0">
                  <c:v>3</c:v>
                </c:pt>
                <c:pt idx="1">
                  <c:v>3.7</c:v>
                </c:pt>
                <c:pt idx="2">
                  <c:v>4.4000000000000004</c:v>
                </c:pt>
                <c:pt idx="3">
                  <c:v>5</c:v>
                </c:pt>
                <c:pt idx="4">
                  <c:v>5.6</c:v>
                </c:pt>
                <c:pt idx="5">
                  <c:v>6.6</c:v>
                </c:pt>
                <c:pt idx="6">
                  <c:v>8</c:v>
                </c:pt>
                <c:pt idx="7">
                  <c:v>8.6</c:v>
                </c:pt>
                <c:pt idx="8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4-4291-AB25-7558E59A3C3C}"/>
            </c:ext>
          </c:extLst>
        </c:ser>
        <c:ser>
          <c:idx val="2"/>
          <c:order val="2"/>
          <c:tx>
            <c:strRef>
              <c:f>'BL8'!$H$8</c:f>
              <c:strCache>
                <c:ptCount val="1"/>
                <c:pt idx="0">
                  <c:v>45</c:v>
                </c:pt>
              </c:strCache>
            </c:strRef>
          </c:tx>
          <c:marker>
            <c:symbol val="none"/>
          </c:marker>
          <c:cat>
            <c:numRef>
              <c:f>'BL8'!$Q$5:$Q$13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'BL8'!$H$10:$H$18</c:f>
              <c:numCache>
                <c:formatCode>0.00</c:formatCode>
                <c:ptCount val="9"/>
                <c:pt idx="0">
                  <c:v>2.9</c:v>
                </c:pt>
                <c:pt idx="1">
                  <c:v>3.6</c:v>
                </c:pt>
                <c:pt idx="2">
                  <c:v>4.3</c:v>
                </c:pt>
                <c:pt idx="3">
                  <c:v>4.8</c:v>
                </c:pt>
                <c:pt idx="4">
                  <c:v>5.5</c:v>
                </c:pt>
                <c:pt idx="5">
                  <c:v>6.4</c:v>
                </c:pt>
                <c:pt idx="6">
                  <c:v>7.7</c:v>
                </c:pt>
                <c:pt idx="7">
                  <c:v>8.4</c:v>
                </c:pt>
                <c:pt idx="8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74-4291-AB25-7558E59A3C3C}"/>
            </c:ext>
          </c:extLst>
        </c:ser>
        <c:ser>
          <c:idx val="3"/>
          <c:order val="3"/>
          <c:tx>
            <c:strRef>
              <c:f>'BL8'!$J$8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cat>
            <c:numRef>
              <c:f>'BL8'!$Q$5:$Q$13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'BL8'!$J$10:$J$18</c:f>
              <c:numCache>
                <c:formatCode>0.00</c:formatCode>
                <c:ptCount val="9"/>
                <c:pt idx="0">
                  <c:v>2.9</c:v>
                </c:pt>
                <c:pt idx="1">
                  <c:v>3.5</c:v>
                </c:pt>
                <c:pt idx="2">
                  <c:v>4.2</c:v>
                </c:pt>
                <c:pt idx="3">
                  <c:v>4.7</c:v>
                </c:pt>
                <c:pt idx="4">
                  <c:v>5.3</c:v>
                </c:pt>
                <c:pt idx="5">
                  <c:v>5.8</c:v>
                </c:pt>
                <c:pt idx="6">
                  <c:v>7</c:v>
                </c:pt>
                <c:pt idx="7">
                  <c:v>7.6</c:v>
                </c:pt>
                <c:pt idx="8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74-4291-AB25-7558E59A3C3C}"/>
            </c:ext>
          </c:extLst>
        </c:ser>
        <c:ser>
          <c:idx val="4"/>
          <c:order val="4"/>
          <c:tx>
            <c:strRef>
              <c:f>'BL8'!$L$8</c:f>
              <c:strCache>
                <c:ptCount val="1"/>
                <c:pt idx="0">
                  <c:v>55</c:v>
                </c:pt>
              </c:strCache>
            </c:strRef>
          </c:tx>
          <c:marker>
            <c:symbol val="none"/>
          </c:marker>
          <c:cat>
            <c:numRef>
              <c:f>'BL8'!$Q$5:$Q$13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'BL8'!$L$10:$L$18</c:f>
              <c:numCache>
                <c:formatCode>0.00</c:formatCode>
                <c:ptCount val="9"/>
                <c:pt idx="1">
                  <c:v>3.4</c:v>
                </c:pt>
                <c:pt idx="2">
                  <c:v>4.0999999999999996</c:v>
                </c:pt>
                <c:pt idx="3">
                  <c:v>4.3</c:v>
                </c:pt>
                <c:pt idx="4">
                  <c:v>4.8</c:v>
                </c:pt>
                <c:pt idx="5">
                  <c:v>5.2</c:v>
                </c:pt>
                <c:pt idx="6">
                  <c:v>6.3</c:v>
                </c:pt>
                <c:pt idx="7">
                  <c:v>6.8</c:v>
                </c:pt>
                <c:pt idx="8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74-4291-AB25-7558E59A3C3C}"/>
            </c:ext>
          </c:extLst>
        </c:ser>
        <c:ser>
          <c:idx val="5"/>
          <c:order val="5"/>
          <c:tx>
            <c:strRef>
              <c:f>'BL8'!$N$8</c:f>
              <c:strCache>
                <c:ptCount val="1"/>
                <c:pt idx="0">
                  <c:v>60</c:v>
                </c:pt>
              </c:strCache>
            </c:strRef>
          </c:tx>
          <c:marker>
            <c:symbol val="none"/>
          </c:marker>
          <c:cat>
            <c:numRef>
              <c:f>'BL8'!$Q$5:$Q$13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'BL8'!$N$10:$N$18</c:f>
              <c:numCache>
                <c:formatCode>0.00</c:formatCode>
                <c:ptCount val="9"/>
                <c:pt idx="2">
                  <c:v>3.7</c:v>
                </c:pt>
                <c:pt idx="3">
                  <c:v>3.9</c:v>
                </c:pt>
                <c:pt idx="4">
                  <c:v>4.4000000000000004</c:v>
                </c:pt>
                <c:pt idx="5">
                  <c:v>4.7</c:v>
                </c:pt>
                <c:pt idx="6">
                  <c:v>5.7</c:v>
                </c:pt>
                <c:pt idx="7">
                  <c:v>6.6</c:v>
                </c:pt>
                <c:pt idx="8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74-4291-AB25-7558E59A3C3C}"/>
            </c:ext>
          </c:extLst>
        </c:ser>
        <c:ser>
          <c:idx val="6"/>
          <c:order val="6"/>
          <c:tx>
            <c:v>OZC</c:v>
          </c:tx>
          <c:marker>
            <c:symbol val="none"/>
          </c:marker>
          <c:cat>
            <c:numRef>
              <c:f>'BL8'!$Q$5:$Q$13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'BL8'!$R$5:$R$13</c:f>
              <c:numCache>
                <c:formatCode>0.00</c:formatCode>
                <c:ptCount val="9"/>
                <c:pt idx="0">
                  <c:v>9.7874999999999979</c:v>
                </c:pt>
                <c:pt idx="1">
                  <c:v>8.6999999999999993</c:v>
                </c:pt>
                <c:pt idx="2">
                  <c:v>7.6124999999999989</c:v>
                </c:pt>
                <c:pt idx="3">
                  <c:v>6.9599999999999991</c:v>
                </c:pt>
                <c:pt idx="4">
                  <c:v>5.8724999999999996</c:v>
                </c:pt>
                <c:pt idx="5">
                  <c:v>4.3499999999999996</c:v>
                </c:pt>
                <c:pt idx="6">
                  <c:v>2.8274999999999997</c:v>
                </c:pt>
                <c:pt idx="7">
                  <c:v>1.0874999999999999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3-4F42-B505-1005FD855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0451008"/>
        <c:axId val="270451568"/>
      </c:lineChart>
      <c:catAx>
        <c:axId val="27045100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T</a:t>
                </a:r>
                <a:r>
                  <a:rPr lang="en-US" sz="1400"/>
                  <a:t>emperatura</a:t>
                </a:r>
                <a:r>
                  <a:rPr lang="pl-PL" sz="1400"/>
                  <a:t> zewnętrzna [</a:t>
                </a:r>
                <a:r>
                  <a:rPr lang="pl-PL" sz="1400" baseline="30000"/>
                  <a:t>0</a:t>
                </a:r>
                <a:r>
                  <a:rPr lang="pl-PL" sz="1400"/>
                  <a:t>C]</a:t>
                </a:r>
                <a:r>
                  <a:rPr lang="en-US" sz="1400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451568"/>
        <c:crosses val="autoZero"/>
        <c:auto val="1"/>
        <c:lblAlgn val="ctr"/>
        <c:lblOffset val="100"/>
        <c:noMultiLvlLbl val="0"/>
      </c:catAx>
      <c:valAx>
        <c:axId val="2704515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Moc grzewcza</a:t>
                </a:r>
                <a:r>
                  <a:rPr lang="pl-PL" sz="1400" baseline="0"/>
                  <a:t> [kW]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1.114393866265841E-2"/>
              <c:y val="0.380783202099737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70451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917018606207156"/>
          <c:y val="0.13971821986981917"/>
          <c:w val="5.3190806239040482E-2"/>
          <c:h val="0.291794360767144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l-PL" sz="1400"/>
              <a:t>Wykres zależności mocy grzewczej względem temperatury powietrza zewnętrznego</a:t>
            </a:r>
            <a:r>
              <a:rPr lang="pl-PL" sz="1400" baseline="0"/>
              <a:t> </a:t>
            </a:r>
            <a:r>
              <a:rPr lang="pl-PL" sz="1400"/>
              <a:t>oraz temperatury czynnika</a:t>
            </a:r>
            <a:r>
              <a:rPr lang="pl-PL" sz="1400" baseline="0"/>
              <a:t> grzewczego</a:t>
            </a:r>
            <a:endParaRPr lang="en-US" sz="1400"/>
          </a:p>
        </c:rich>
      </c:tx>
      <c:layout>
        <c:manualLayout>
          <c:xMode val="edge"/>
          <c:yMode val="edge"/>
          <c:x val="0.12373583623506662"/>
          <c:y val="1.55029895122030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798107473407922E-2"/>
          <c:y val="0.13933457958043013"/>
          <c:w val="0.78681113873923658"/>
          <c:h val="0.74973809928435209"/>
        </c:manualLayout>
      </c:layout>
      <c:lineChart>
        <c:grouping val="standard"/>
        <c:varyColors val="0"/>
        <c:ser>
          <c:idx val="0"/>
          <c:order val="0"/>
          <c:tx>
            <c:strRef>
              <c:f>'BL12'!$D$8</c:f>
              <c:strCache>
                <c:ptCount val="1"/>
                <c:pt idx="0">
                  <c:v>35</c:v>
                </c:pt>
              </c:strCache>
            </c:strRef>
          </c:tx>
          <c:marker>
            <c:symbol val="none"/>
          </c:marker>
          <c:cat>
            <c:numRef>
              <c:f>'BL12'!$Q$5:$Q$13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'BL12'!$D$10:$D$18</c:f>
              <c:numCache>
                <c:formatCode>0.00</c:formatCode>
                <c:ptCount val="9"/>
                <c:pt idx="0">
                  <c:v>5</c:v>
                </c:pt>
                <c:pt idx="1">
                  <c:v>6.2</c:v>
                </c:pt>
                <c:pt idx="2">
                  <c:v>7.4</c:v>
                </c:pt>
                <c:pt idx="3">
                  <c:v>8</c:v>
                </c:pt>
                <c:pt idx="4">
                  <c:v>9.1999999999999993</c:v>
                </c:pt>
                <c:pt idx="5">
                  <c:v>11</c:v>
                </c:pt>
                <c:pt idx="6">
                  <c:v>12.5</c:v>
                </c:pt>
                <c:pt idx="7">
                  <c:v>14.5</c:v>
                </c:pt>
                <c:pt idx="8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36-4C9F-B45F-00C7F6E40E39}"/>
            </c:ext>
          </c:extLst>
        </c:ser>
        <c:ser>
          <c:idx val="1"/>
          <c:order val="1"/>
          <c:tx>
            <c:strRef>
              <c:f>'BL12'!$F$8</c:f>
              <c:strCache>
                <c:ptCount val="1"/>
                <c:pt idx="0">
                  <c:v>41</c:v>
                </c:pt>
              </c:strCache>
            </c:strRef>
          </c:tx>
          <c:marker>
            <c:symbol val="none"/>
          </c:marker>
          <c:cat>
            <c:numRef>
              <c:f>'BL12'!$Q$5:$Q$13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'BL12'!$F$10:$F$18</c:f>
              <c:numCache>
                <c:formatCode>0.00</c:formatCode>
                <c:ptCount val="9"/>
                <c:pt idx="0">
                  <c:v>4.9000000000000004</c:v>
                </c:pt>
                <c:pt idx="1">
                  <c:v>6</c:v>
                </c:pt>
                <c:pt idx="2">
                  <c:v>7.2</c:v>
                </c:pt>
                <c:pt idx="3">
                  <c:v>7.8</c:v>
                </c:pt>
                <c:pt idx="4">
                  <c:v>8.9</c:v>
                </c:pt>
                <c:pt idx="5">
                  <c:v>10.7</c:v>
                </c:pt>
                <c:pt idx="6">
                  <c:v>12.1</c:v>
                </c:pt>
                <c:pt idx="7">
                  <c:v>13.1</c:v>
                </c:pt>
                <c:pt idx="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36-4C9F-B45F-00C7F6E40E39}"/>
            </c:ext>
          </c:extLst>
        </c:ser>
        <c:ser>
          <c:idx val="2"/>
          <c:order val="2"/>
          <c:tx>
            <c:strRef>
              <c:f>'BL12'!$H$8</c:f>
              <c:strCache>
                <c:ptCount val="1"/>
                <c:pt idx="0">
                  <c:v>45</c:v>
                </c:pt>
              </c:strCache>
            </c:strRef>
          </c:tx>
          <c:marker>
            <c:symbol val="none"/>
          </c:marker>
          <c:cat>
            <c:numRef>
              <c:f>'BL12'!$Q$5:$Q$13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'BL12'!$H$10:$H$18</c:f>
              <c:numCache>
                <c:formatCode>0.00</c:formatCode>
                <c:ptCount val="9"/>
                <c:pt idx="0">
                  <c:v>4.7</c:v>
                </c:pt>
                <c:pt idx="1">
                  <c:v>5.8</c:v>
                </c:pt>
                <c:pt idx="2">
                  <c:v>7</c:v>
                </c:pt>
                <c:pt idx="3">
                  <c:v>7.5</c:v>
                </c:pt>
                <c:pt idx="4">
                  <c:v>8.6999999999999993</c:v>
                </c:pt>
                <c:pt idx="5">
                  <c:v>10.4</c:v>
                </c:pt>
                <c:pt idx="6">
                  <c:v>11.8</c:v>
                </c:pt>
                <c:pt idx="7">
                  <c:v>12.8</c:v>
                </c:pt>
                <c:pt idx="8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36-4C9F-B45F-00C7F6E40E39}"/>
            </c:ext>
          </c:extLst>
        </c:ser>
        <c:ser>
          <c:idx val="3"/>
          <c:order val="3"/>
          <c:tx>
            <c:strRef>
              <c:f>'BL12'!$J$8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cat>
            <c:numRef>
              <c:f>'BL12'!$Q$5:$Q$13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'BL12'!$J$10:$J$18</c:f>
              <c:numCache>
                <c:formatCode>0.00</c:formatCode>
                <c:ptCount val="9"/>
                <c:pt idx="0">
                  <c:v>4.5999999999999996</c:v>
                </c:pt>
                <c:pt idx="1">
                  <c:v>5.7</c:v>
                </c:pt>
                <c:pt idx="2">
                  <c:v>6.8</c:v>
                </c:pt>
                <c:pt idx="3">
                  <c:v>7.3</c:v>
                </c:pt>
                <c:pt idx="4">
                  <c:v>8.4</c:v>
                </c:pt>
                <c:pt idx="5">
                  <c:v>9.4</c:v>
                </c:pt>
                <c:pt idx="6">
                  <c:v>10.7</c:v>
                </c:pt>
                <c:pt idx="7">
                  <c:v>11.5</c:v>
                </c:pt>
                <c:pt idx="8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36-4C9F-B45F-00C7F6E40E39}"/>
            </c:ext>
          </c:extLst>
        </c:ser>
        <c:ser>
          <c:idx val="4"/>
          <c:order val="4"/>
          <c:tx>
            <c:strRef>
              <c:f>'BL12'!$L$8</c:f>
              <c:strCache>
                <c:ptCount val="1"/>
                <c:pt idx="0">
                  <c:v>55</c:v>
                </c:pt>
              </c:strCache>
            </c:strRef>
          </c:tx>
          <c:marker>
            <c:symbol val="none"/>
          </c:marker>
          <c:cat>
            <c:numRef>
              <c:f>'BL12'!$Q$5:$Q$13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'BL12'!$L$10:$L$18</c:f>
              <c:numCache>
                <c:formatCode>0.00</c:formatCode>
                <c:ptCount val="9"/>
                <c:pt idx="1">
                  <c:v>5.5</c:v>
                </c:pt>
                <c:pt idx="2">
                  <c:v>6.6</c:v>
                </c:pt>
                <c:pt idx="3">
                  <c:v>6.7</c:v>
                </c:pt>
                <c:pt idx="4">
                  <c:v>7.7</c:v>
                </c:pt>
                <c:pt idx="5">
                  <c:v>8.5</c:v>
                </c:pt>
                <c:pt idx="6">
                  <c:v>9.6</c:v>
                </c:pt>
                <c:pt idx="7">
                  <c:v>10.4</c:v>
                </c:pt>
                <c:pt idx="8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36-4C9F-B45F-00C7F6E40E39}"/>
            </c:ext>
          </c:extLst>
        </c:ser>
        <c:ser>
          <c:idx val="5"/>
          <c:order val="5"/>
          <c:tx>
            <c:strRef>
              <c:f>'BL12'!$N$8</c:f>
              <c:strCache>
                <c:ptCount val="1"/>
                <c:pt idx="0">
                  <c:v>60</c:v>
                </c:pt>
              </c:strCache>
            </c:strRef>
          </c:tx>
          <c:marker>
            <c:symbol val="none"/>
          </c:marker>
          <c:cat>
            <c:numRef>
              <c:f>'BL12'!$Q$5:$Q$13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'BL12'!$N$10:$N$18</c:f>
              <c:numCache>
                <c:formatCode>0.00</c:formatCode>
                <c:ptCount val="9"/>
                <c:pt idx="2">
                  <c:v>6</c:v>
                </c:pt>
                <c:pt idx="3">
                  <c:v>6</c:v>
                </c:pt>
                <c:pt idx="4">
                  <c:v>6.9</c:v>
                </c:pt>
                <c:pt idx="5">
                  <c:v>7.7</c:v>
                </c:pt>
                <c:pt idx="6">
                  <c:v>8.6999999999999993</c:v>
                </c:pt>
                <c:pt idx="7">
                  <c:v>10.1</c:v>
                </c:pt>
                <c:pt idx="8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36-4C9F-B45F-00C7F6E40E39}"/>
            </c:ext>
          </c:extLst>
        </c:ser>
        <c:ser>
          <c:idx val="6"/>
          <c:order val="6"/>
          <c:tx>
            <c:v>OZC</c:v>
          </c:tx>
          <c:marker>
            <c:symbol val="none"/>
          </c:marker>
          <c:cat>
            <c:numRef>
              <c:f>'BL12'!$Q$5:$Q$13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'BL12'!$R$5:$R$13</c:f>
              <c:numCache>
                <c:formatCode>0.00</c:formatCode>
                <c:ptCount val="9"/>
                <c:pt idx="0">
                  <c:v>7.4249999999999989</c:v>
                </c:pt>
                <c:pt idx="1">
                  <c:v>6.6</c:v>
                </c:pt>
                <c:pt idx="2">
                  <c:v>5.7749999999999995</c:v>
                </c:pt>
                <c:pt idx="3">
                  <c:v>5.2799999999999994</c:v>
                </c:pt>
                <c:pt idx="4">
                  <c:v>4.4549999999999992</c:v>
                </c:pt>
                <c:pt idx="5">
                  <c:v>3.3</c:v>
                </c:pt>
                <c:pt idx="6">
                  <c:v>2.1449999999999996</c:v>
                </c:pt>
                <c:pt idx="7">
                  <c:v>0.82499999999999996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36-4C9F-B45F-00C7F6E40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0451008"/>
        <c:axId val="270451568"/>
      </c:lineChart>
      <c:catAx>
        <c:axId val="27045100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T</a:t>
                </a:r>
                <a:r>
                  <a:rPr lang="en-US" sz="1400"/>
                  <a:t>emperatura</a:t>
                </a:r>
                <a:r>
                  <a:rPr lang="pl-PL" sz="1400"/>
                  <a:t> zewnętrzna [</a:t>
                </a:r>
                <a:r>
                  <a:rPr lang="pl-PL" sz="1400" baseline="30000"/>
                  <a:t>0</a:t>
                </a:r>
                <a:r>
                  <a:rPr lang="pl-PL" sz="1400"/>
                  <a:t>C]</a:t>
                </a:r>
                <a:r>
                  <a:rPr lang="en-US" sz="1400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451568"/>
        <c:crosses val="autoZero"/>
        <c:auto val="1"/>
        <c:lblAlgn val="ctr"/>
        <c:lblOffset val="100"/>
        <c:noMultiLvlLbl val="0"/>
      </c:catAx>
      <c:valAx>
        <c:axId val="2704515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Moc grzewcza</a:t>
                </a:r>
                <a:r>
                  <a:rPr lang="pl-PL" sz="1400" baseline="0"/>
                  <a:t> [kW]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1.114393866265841E-2"/>
              <c:y val="0.380783202099737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70451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917018606207156"/>
          <c:y val="0.13971821986981917"/>
          <c:w val="5.3190806239040482E-2"/>
          <c:h val="0.291794360767144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l-PL" sz="1400"/>
              <a:t>Wykres zależności mocy grzewczej względem temperatury powietrza zewnętrznego</a:t>
            </a:r>
            <a:r>
              <a:rPr lang="pl-PL" sz="1400" baseline="0"/>
              <a:t> </a:t>
            </a:r>
            <a:r>
              <a:rPr lang="pl-PL" sz="1400"/>
              <a:t>oraz temperatury czynnika</a:t>
            </a:r>
            <a:r>
              <a:rPr lang="pl-PL" sz="1400" baseline="0"/>
              <a:t> grzewczego</a:t>
            </a:r>
            <a:endParaRPr lang="en-US" sz="1400"/>
          </a:p>
        </c:rich>
      </c:tx>
      <c:layout>
        <c:manualLayout>
          <c:xMode val="edge"/>
          <c:yMode val="edge"/>
          <c:x val="0.12373583623506662"/>
          <c:y val="1.55029895122030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798107473407922E-2"/>
          <c:y val="0.13933457958043013"/>
          <c:w val="0.78681113873923658"/>
          <c:h val="0.74973809928435209"/>
        </c:manualLayout>
      </c:layout>
      <c:lineChart>
        <c:grouping val="standard"/>
        <c:varyColors val="0"/>
        <c:ser>
          <c:idx val="0"/>
          <c:order val="0"/>
          <c:tx>
            <c:strRef>
              <c:f>'BL23'!$D$8</c:f>
              <c:strCache>
                <c:ptCount val="1"/>
                <c:pt idx="0">
                  <c:v>35</c:v>
                </c:pt>
              </c:strCache>
            </c:strRef>
          </c:tx>
          <c:marker>
            <c:symbol val="none"/>
          </c:marker>
          <c:cat>
            <c:numRef>
              <c:f>'BL23'!$Q$5:$Q$13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'BL23'!$D$10:$D$18</c:f>
              <c:numCache>
                <c:formatCode>0.00</c:formatCode>
                <c:ptCount val="9"/>
                <c:pt idx="0">
                  <c:v>10.7</c:v>
                </c:pt>
                <c:pt idx="1">
                  <c:v>12.5</c:v>
                </c:pt>
                <c:pt idx="2">
                  <c:v>13.7</c:v>
                </c:pt>
                <c:pt idx="3">
                  <c:v>15.9</c:v>
                </c:pt>
                <c:pt idx="4">
                  <c:v>17.100000000000001</c:v>
                </c:pt>
                <c:pt idx="5">
                  <c:v>19.100000000000001</c:v>
                </c:pt>
                <c:pt idx="6">
                  <c:v>23</c:v>
                </c:pt>
                <c:pt idx="7">
                  <c:v>27.2</c:v>
                </c:pt>
                <c:pt idx="8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4-4291-AB25-7558E59A3C3C}"/>
            </c:ext>
          </c:extLst>
        </c:ser>
        <c:ser>
          <c:idx val="1"/>
          <c:order val="1"/>
          <c:tx>
            <c:strRef>
              <c:f>'BL23'!$F$8</c:f>
              <c:strCache>
                <c:ptCount val="1"/>
                <c:pt idx="0">
                  <c:v>41</c:v>
                </c:pt>
              </c:strCache>
            </c:strRef>
          </c:tx>
          <c:marker>
            <c:symbol val="none"/>
          </c:marker>
          <c:cat>
            <c:numRef>
              <c:f>'BL23'!$Q$5:$Q$13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'BL23'!$F$10:$F$18</c:f>
              <c:numCache>
                <c:formatCode>0.00</c:formatCode>
                <c:ptCount val="9"/>
                <c:pt idx="0">
                  <c:v>10.4</c:v>
                </c:pt>
                <c:pt idx="1">
                  <c:v>12.3</c:v>
                </c:pt>
                <c:pt idx="2">
                  <c:v>13.8</c:v>
                </c:pt>
                <c:pt idx="3">
                  <c:v>15.2</c:v>
                </c:pt>
                <c:pt idx="4">
                  <c:v>16.399999999999999</c:v>
                </c:pt>
                <c:pt idx="5">
                  <c:v>18.8</c:v>
                </c:pt>
                <c:pt idx="6">
                  <c:v>23.7</c:v>
                </c:pt>
                <c:pt idx="7">
                  <c:v>26.5</c:v>
                </c:pt>
                <c:pt idx="8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4-4291-AB25-7558E59A3C3C}"/>
            </c:ext>
          </c:extLst>
        </c:ser>
        <c:ser>
          <c:idx val="2"/>
          <c:order val="2"/>
          <c:tx>
            <c:strRef>
              <c:f>'BL23'!$H$8</c:f>
              <c:strCache>
                <c:ptCount val="1"/>
                <c:pt idx="0">
                  <c:v>45</c:v>
                </c:pt>
              </c:strCache>
            </c:strRef>
          </c:tx>
          <c:marker>
            <c:symbol val="none"/>
          </c:marker>
          <c:cat>
            <c:numRef>
              <c:f>'BL23'!$Q$5:$Q$13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'BL23'!$H$10:$H$18</c:f>
              <c:numCache>
                <c:formatCode>0.00</c:formatCode>
                <c:ptCount val="9"/>
                <c:pt idx="0">
                  <c:v>10</c:v>
                </c:pt>
                <c:pt idx="1">
                  <c:v>11.9</c:v>
                </c:pt>
                <c:pt idx="2">
                  <c:v>13.3</c:v>
                </c:pt>
                <c:pt idx="3">
                  <c:v>15.1</c:v>
                </c:pt>
                <c:pt idx="4">
                  <c:v>15.8</c:v>
                </c:pt>
                <c:pt idx="5">
                  <c:v>18.100000000000001</c:v>
                </c:pt>
                <c:pt idx="6">
                  <c:v>23.3</c:v>
                </c:pt>
                <c:pt idx="7">
                  <c:v>26</c:v>
                </c:pt>
                <c:pt idx="8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74-4291-AB25-7558E59A3C3C}"/>
            </c:ext>
          </c:extLst>
        </c:ser>
        <c:ser>
          <c:idx val="3"/>
          <c:order val="3"/>
          <c:tx>
            <c:strRef>
              <c:f>'BL23'!$J$8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cat>
            <c:numRef>
              <c:f>'BL23'!$Q$5:$Q$13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'BL23'!$J$10:$J$18</c:f>
              <c:numCache>
                <c:formatCode>0.00</c:formatCode>
                <c:ptCount val="9"/>
                <c:pt idx="0">
                  <c:v>9.5</c:v>
                </c:pt>
                <c:pt idx="1">
                  <c:v>11.8</c:v>
                </c:pt>
                <c:pt idx="2">
                  <c:v>12.6</c:v>
                </c:pt>
                <c:pt idx="3">
                  <c:v>15</c:v>
                </c:pt>
                <c:pt idx="4">
                  <c:v>15.7</c:v>
                </c:pt>
                <c:pt idx="5">
                  <c:v>16.899999999999999</c:v>
                </c:pt>
                <c:pt idx="6">
                  <c:v>22.9</c:v>
                </c:pt>
                <c:pt idx="7">
                  <c:v>24.1</c:v>
                </c:pt>
                <c:pt idx="8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74-4291-AB25-7558E59A3C3C}"/>
            </c:ext>
          </c:extLst>
        </c:ser>
        <c:ser>
          <c:idx val="4"/>
          <c:order val="4"/>
          <c:tx>
            <c:strRef>
              <c:f>'BL23'!$L$8</c:f>
              <c:strCache>
                <c:ptCount val="1"/>
                <c:pt idx="0">
                  <c:v>55</c:v>
                </c:pt>
              </c:strCache>
            </c:strRef>
          </c:tx>
          <c:marker>
            <c:symbol val="none"/>
          </c:marker>
          <c:cat>
            <c:numRef>
              <c:f>'BL23'!$Q$5:$Q$13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'BL23'!$L$10:$L$18</c:f>
              <c:numCache>
                <c:formatCode>0.00</c:formatCode>
                <c:ptCount val="9"/>
                <c:pt idx="1">
                  <c:v>10.9</c:v>
                </c:pt>
                <c:pt idx="2">
                  <c:v>11.8</c:v>
                </c:pt>
                <c:pt idx="3">
                  <c:v>12.7</c:v>
                </c:pt>
                <c:pt idx="4">
                  <c:v>14.3</c:v>
                </c:pt>
                <c:pt idx="5">
                  <c:v>15.2</c:v>
                </c:pt>
                <c:pt idx="6">
                  <c:v>21</c:v>
                </c:pt>
                <c:pt idx="7">
                  <c:v>21.7</c:v>
                </c:pt>
                <c:pt idx="8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74-4291-AB25-7558E59A3C3C}"/>
            </c:ext>
          </c:extLst>
        </c:ser>
        <c:ser>
          <c:idx val="5"/>
          <c:order val="5"/>
          <c:tx>
            <c:strRef>
              <c:f>'BL23'!$N$8</c:f>
              <c:strCache>
                <c:ptCount val="1"/>
                <c:pt idx="0">
                  <c:v>60</c:v>
                </c:pt>
              </c:strCache>
            </c:strRef>
          </c:tx>
          <c:marker>
            <c:symbol val="none"/>
          </c:marker>
          <c:cat>
            <c:numRef>
              <c:f>'BL23'!$Q$5:$Q$13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'BL23'!$N$10:$N$18</c:f>
              <c:numCache>
                <c:formatCode>0.00</c:formatCode>
                <c:ptCount val="9"/>
                <c:pt idx="2">
                  <c:v>12.2</c:v>
                </c:pt>
                <c:pt idx="3">
                  <c:v>13.2</c:v>
                </c:pt>
                <c:pt idx="4">
                  <c:v>14.2</c:v>
                </c:pt>
                <c:pt idx="5">
                  <c:v>14.9</c:v>
                </c:pt>
                <c:pt idx="6">
                  <c:v>19.7</c:v>
                </c:pt>
                <c:pt idx="7">
                  <c:v>21.5</c:v>
                </c:pt>
                <c:pt idx="8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74-4291-AB25-7558E59A3C3C}"/>
            </c:ext>
          </c:extLst>
        </c:ser>
        <c:ser>
          <c:idx val="6"/>
          <c:order val="6"/>
          <c:tx>
            <c:v>OZC</c:v>
          </c:tx>
          <c:marker>
            <c:symbol val="none"/>
          </c:marker>
          <c:cat>
            <c:numRef>
              <c:f>'BL23'!$Q$5:$Q$13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'BL23'!$R$5:$R$13</c:f>
              <c:numCache>
                <c:formatCode>0.00</c:formatCode>
                <c:ptCount val="9"/>
                <c:pt idx="0">
                  <c:v>9.7874999999999979</c:v>
                </c:pt>
                <c:pt idx="1">
                  <c:v>8.6999999999999993</c:v>
                </c:pt>
                <c:pt idx="2">
                  <c:v>7.6124999999999989</c:v>
                </c:pt>
                <c:pt idx="3">
                  <c:v>6.9599999999999991</c:v>
                </c:pt>
                <c:pt idx="4">
                  <c:v>5.8724999999999996</c:v>
                </c:pt>
                <c:pt idx="5">
                  <c:v>4.3499999999999996</c:v>
                </c:pt>
                <c:pt idx="6">
                  <c:v>2.8274999999999997</c:v>
                </c:pt>
                <c:pt idx="7">
                  <c:v>1.0874999999999999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E-47FC-9BD8-5D1256B2B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52528"/>
        <c:axId val="208053088"/>
      </c:lineChart>
      <c:catAx>
        <c:axId val="2080525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T</a:t>
                </a:r>
                <a:r>
                  <a:rPr lang="en-US" sz="1400"/>
                  <a:t>emperatura</a:t>
                </a:r>
                <a:r>
                  <a:rPr lang="pl-PL" sz="1400"/>
                  <a:t> zewnętrzna [</a:t>
                </a:r>
                <a:r>
                  <a:rPr lang="pl-PL" sz="1400" baseline="30000"/>
                  <a:t>0</a:t>
                </a:r>
                <a:r>
                  <a:rPr lang="pl-PL" sz="1400"/>
                  <a:t>C]</a:t>
                </a:r>
                <a:r>
                  <a:rPr lang="en-US" sz="1400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053088"/>
        <c:crosses val="autoZero"/>
        <c:auto val="1"/>
        <c:lblAlgn val="ctr"/>
        <c:lblOffset val="100"/>
        <c:noMultiLvlLbl val="0"/>
      </c:catAx>
      <c:valAx>
        <c:axId val="2080530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Moc grzewcza</a:t>
                </a:r>
                <a:r>
                  <a:rPr lang="pl-PL" sz="1400" baseline="0"/>
                  <a:t> [kW]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1.114393866265841E-2"/>
              <c:y val="0.380783202099737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08052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917018606207156"/>
          <c:y val="0.13971821986981917"/>
          <c:w val="5.3190806239040482E-2"/>
          <c:h val="0.291794360767144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l-PL" sz="1400"/>
              <a:t>Wykres zależności mocy grzewczej względem temperatury powietrza zewnętrznego</a:t>
            </a:r>
            <a:r>
              <a:rPr lang="pl-PL" sz="1400" baseline="0"/>
              <a:t> </a:t>
            </a:r>
            <a:r>
              <a:rPr lang="pl-PL" sz="1400"/>
              <a:t>oraz temperatury czynnika</a:t>
            </a:r>
            <a:r>
              <a:rPr lang="pl-PL" sz="1400" baseline="0"/>
              <a:t> grzewczego</a:t>
            </a:r>
            <a:endParaRPr lang="en-US" sz="1400"/>
          </a:p>
        </c:rich>
      </c:tx>
      <c:layout>
        <c:manualLayout>
          <c:xMode val="edge"/>
          <c:yMode val="edge"/>
          <c:x val="0.12373583623506662"/>
          <c:y val="1.55029895122030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798107473407922E-2"/>
          <c:y val="0.13933457958043013"/>
          <c:w val="0.78681113873923658"/>
          <c:h val="0.74973809928435209"/>
        </c:manualLayout>
      </c:layout>
      <c:lineChart>
        <c:grouping val="standard"/>
        <c:varyColors val="0"/>
        <c:ser>
          <c:idx val="1"/>
          <c:order val="0"/>
          <c:tx>
            <c:strRef>
              <c:f>'GL9'!$F$8</c:f>
              <c:strCache>
                <c:ptCount val="1"/>
                <c:pt idx="0">
                  <c:v>41</c:v>
                </c:pt>
              </c:strCache>
            </c:strRef>
          </c:tx>
          <c:marker>
            <c:symbol val="none"/>
          </c:marker>
          <c:cat>
            <c:numRef>
              <c:f>'GL9'!$C$10:$C$18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'GL9'!$F$10:$F$18</c:f>
              <c:numCache>
                <c:formatCode>0.00</c:formatCode>
                <c:ptCount val="9"/>
                <c:pt idx="0">
                  <c:v>3.51</c:v>
                </c:pt>
                <c:pt idx="1">
                  <c:v>4.2300000000000004</c:v>
                </c:pt>
                <c:pt idx="2">
                  <c:v>5.04</c:v>
                </c:pt>
                <c:pt idx="3">
                  <c:v>5.3</c:v>
                </c:pt>
                <c:pt idx="4">
                  <c:v>6.22</c:v>
                </c:pt>
                <c:pt idx="5">
                  <c:v>7.4</c:v>
                </c:pt>
                <c:pt idx="6">
                  <c:v>8.01</c:v>
                </c:pt>
                <c:pt idx="7">
                  <c:v>8.6999999999999993</c:v>
                </c:pt>
                <c:pt idx="8">
                  <c:v>9.4499999999999993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4-4291-AB25-7558E59A3C3C}"/>
            </c:ext>
          </c:extLst>
        </c:ser>
        <c:ser>
          <c:idx val="2"/>
          <c:order val="1"/>
          <c:tx>
            <c:strRef>
              <c:f>'GL9'!$H$8</c:f>
              <c:strCache>
                <c:ptCount val="1"/>
                <c:pt idx="0">
                  <c:v>45</c:v>
                </c:pt>
              </c:strCache>
            </c:strRef>
          </c:tx>
          <c:marker>
            <c:symbol val="none"/>
          </c:marker>
          <c:cat>
            <c:numRef>
              <c:f>'GL9'!$C$10:$C$18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'GL9'!$H$10:$H$18</c:f>
              <c:numCache>
                <c:formatCode>0.00</c:formatCode>
                <c:ptCount val="9"/>
                <c:pt idx="0">
                  <c:v>3.43</c:v>
                </c:pt>
                <c:pt idx="1">
                  <c:v>4.1399999999999997</c:v>
                </c:pt>
                <c:pt idx="2">
                  <c:v>4.93</c:v>
                </c:pt>
                <c:pt idx="3">
                  <c:v>5.18</c:v>
                </c:pt>
                <c:pt idx="4">
                  <c:v>6.05</c:v>
                </c:pt>
                <c:pt idx="5">
                  <c:v>7.24</c:v>
                </c:pt>
                <c:pt idx="6">
                  <c:v>7.83</c:v>
                </c:pt>
                <c:pt idx="7">
                  <c:v>8.3800000000000008</c:v>
                </c:pt>
                <c:pt idx="8">
                  <c:v>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74-4291-AB25-7558E59A3C3C}"/>
            </c:ext>
          </c:extLst>
        </c:ser>
        <c:ser>
          <c:idx val="3"/>
          <c:order val="2"/>
          <c:tx>
            <c:strRef>
              <c:f>'GL9'!$J$8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cat>
            <c:numRef>
              <c:f>'GL9'!$C$10:$C$18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'GL9'!$J$10:$J$18</c:f>
              <c:numCache>
                <c:formatCode>0.00</c:formatCode>
                <c:ptCount val="9"/>
                <c:pt idx="0">
                  <c:v>3.35</c:v>
                </c:pt>
                <c:pt idx="1">
                  <c:v>4.0199999999999996</c:v>
                </c:pt>
                <c:pt idx="2">
                  <c:v>4.78</c:v>
                </c:pt>
                <c:pt idx="3">
                  <c:v>5.03</c:v>
                </c:pt>
                <c:pt idx="4">
                  <c:v>5.87</c:v>
                </c:pt>
                <c:pt idx="5">
                  <c:v>7.03</c:v>
                </c:pt>
                <c:pt idx="6">
                  <c:v>7.6</c:v>
                </c:pt>
                <c:pt idx="7">
                  <c:v>7.47</c:v>
                </c:pt>
                <c:pt idx="8">
                  <c:v>8.1199999999999992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74-4291-AB25-7558E59A3C3C}"/>
            </c:ext>
          </c:extLst>
        </c:ser>
        <c:ser>
          <c:idx val="4"/>
          <c:order val="3"/>
          <c:tx>
            <c:strRef>
              <c:f>'GL9'!$L$8</c:f>
              <c:strCache>
                <c:ptCount val="1"/>
                <c:pt idx="0">
                  <c:v>55</c:v>
                </c:pt>
              </c:strCache>
            </c:strRef>
          </c:tx>
          <c:marker>
            <c:symbol val="none"/>
          </c:marker>
          <c:cat>
            <c:numRef>
              <c:f>'GL9'!$C$10:$C$18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'GL9'!$L$10:$L$18</c:f>
              <c:numCache>
                <c:formatCode>0.00</c:formatCode>
                <c:ptCount val="9"/>
                <c:pt idx="0">
                  <c:v>3.22</c:v>
                </c:pt>
                <c:pt idx="1">
                  <c:v>3.89</c:v>
                </c:pt>
                <c:pt idx="2">
                  <c:v>4.63</c:v>
                </c:pt>
                <c:pt idx="3">
                  <c:v>4.5199999999999996</c:v>
                </c:pt>
                <c:pt idx="4">
                  <c:v>5.27</c:v>
                </c:pt>
                <c:pt idx="5">
                  <c:v>6.28</c:v>
                </c:pt>
                <c:pt idx="6">
                  <c:v>6.78</c:v>
                </c:pt>
                <c:pt idx="7">
                  <c:v>7.19</c:v>
                </c:pt>
                <c:pt idx="8">
                  <c:v>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74-4291-AB25-7558E59A3C3C}"/>
            </c:ext>
          </c:extLst>
        </c:ser>
        <c:ser>
          <c:idx val="5"/>
          <c:order val="4"/>
          <c:tx>
            <c:strRef>
              <c:f>'GL9'!$N$8</c:f>
              <c:strCache>
                <c:ptCount val="1"/>
                <c:pt idx="0">
                  <c:v>60</c:v>
                </c:pt>
              </c:strCache>
            </c:strRef>
          </c:tx>
          <c:marker>
            <c:symbol val="none"/>
          </c:marker>
          <c:cat>
            <c:numRef>
              <c:f>'GL9'!$C$10:$C$18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'GL9'!$N$10:$N$18</c:f>
              <c:numCache>
                <c:formatCode>0.00</c:formatCode>
                <c:ptCount val="9"/>
                <c:pt idx="0">
                  <c:v>3.17</c:v>
                </c:pt>
                <c:pt idx="1">
                  <c:v>3.75</c:v>
                </c:pt>
                <c:pt idx="2">
                  <c:v>4.4400000000000004</c:v>
                </c:pt>
                <c:pt idx="3">
                  <c:v>4.01</c:v>
                </c:pt>
                <c:pt idx="4">
                  <c:v>4.6900000000000004</c:v>
                </c:pt>
                <c:pt idx="5">
                  <c:v>6.05</c:v>
                </c:pt>
                <c:pt idx="6">
                  <c:v>6.54</c:v>
                </c:pt>
                <c:pt idx="7">
                  <c:v>6.85</c:v>
                </c:pt>
                <c:pt idx="8">
                  <c:v>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74-4291-AB25-7558E59A3C3C}"/>
            </c:ext>
          </c:extLst>
        </c:ser>
        <c:ser>
          <c:idx val="7"/>
          <c:order val="5"/>
          <c:tx>
            <c:strRef>
              <c:f>'GL9'!$R$8:$S$8</c:f>
              <c:strCache>
                <c:ptCount val="1"/>
                <c:pt idx="0">
                  <c:v>70</c:v>
                </c:pt>
              </c:strCache>
            </c:strRef>
          </c:tx>
          <c:marker>
            <c:symbol val="none"/>
          </c:marker>
          <c:cat>
            <c:numRef>
              <c:f>'GL9'!$C$10:$C$18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'GL9'!$R$10:$R$18</c:f>
              <c:numCache>
                <c:formatCode>0.00</c:formatCode>
                <c:ptCount val="9"/>
                <c:pt idx="2">
                  <c:v>3.79</c:v>
                </c:pt>
                <c:pt idx="3">
                  <c:v>3.67</c:v>
                </c:pt>
                <c:pt idx="4">
                  <c:v>4.29</c:v>
                </c:pt>
                <c:pt idx="5">
                  <c:v>4.93</c:v>
                </c:pt>
                <c:pt idx="6">
                  <c:v>5.48</c:v>
                </c:pt>
                <c:pt idx="7">
                  <c:v>5.96</c:v>
                </c:pt>
                <c:pt idx="8">
                  <c:v>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1-455C-8260-D6F8CC8A2504}"/>
            </c:ext>
          </c:extLst>
        </c:ser>
        <c:ser>
          <c:idx val="0"/>
          <c:order val="6"/>
          <c:tx>
            <c:strRef>
              <c:f>'GL9'!$T$8:$U$8</c:f>
              <c:strCache>
                <c:ptCount val="1"/>
                <c:pt idx="0">
                  <c:v>75</c:v>
                </c:pt>
              </c:strCache>
            </c:strRef>
          </c:tx>
          <c:marker>
            <c:symbol val="none"/>
          </c:marker>
          <c:cat>
            <c:numRef>
              <c:f>'GL9'!$C$10:$C$18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'GL9'!$T$10:$T$18</c:f>
              <c:numCache>
                <c:formatCode>0.00</c:formatCode>
                <c:ptCount val="9"/>
                <c:pt idx="4">
                  <c:v>4.0599999999999996</c:v>
                </c:pt>
                <c:pt idx="5">
                  <c:v>4.45</c:v>
                </c:pt>
                <c:pt idx="6">
                  <c:v>5.24</c:v>
                </c:pt>
                <c:pt idx="7">
                  <c:v>5.62</c:v>
                </c:pt>
                <c:pt idx="8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4-4291-AB25-7558E59A3C3C}"/>
            </c:ext>
          </c:extLst>
        </c:ser>
        <c:ser>
          <c:idx val="6"/>
          <c:order val="7"/>
          <c:tx>
            <c:v>OZC</c:v>
          </c:tx>
          <c:marker>
            <c:symbol val="none"/>
          </c:marker>
          <c:cat>
            <c:numRef>
              <c:f>'GL9'!$C$10:$C$18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'GL9'!$X$5:$X$13</c:f>
              <c:numCache>
                <c:formatCode>0.00</c:formatCode>
                <c:ptCount val="9"/>
                <c:pt idx="0">
                  <c:v>20.25</c:v>
                </c:pt>
                <c:pt idx="1">
                  <c:v>18</c:v>
                </c:pt>
                <c:pt idx="2">
                  <c:v>15.75</c:v>
                </c:pt>
                <c:pt idx="3">
                  <c:v>14.4</c:v>
                </c:pt>
                <c:pt idx="4">
                  <c:v>12.15</c:v>
                </c:pt>
                <c:pt idx="5">
                  <c:v>9</c:v>
                </c:pt>
                <c:pt idx="6">
                  <c:v>5.8500000000000005</c:v>
                </c:pt>
                <c:pt idx="7">
                  <c:v>2.25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E1-49E4-A51E-3F9A308F0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401744"/>
        <c:axId val="208402304"/>
      </c:lineChart>
      <c:catAx>
        <c:axId val="2084017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T</a:t>
                </a:r>
                <a:r>
                  <a:rPr lang="en-US" sz="1400"/>
                  <a:t>emperatura</a:t>
                </a:r>
                <a:r>
                  <a:rPr lang="pl-PL" sz="1400"/>
                  <a:t> zewnętrzna [</a:t>
                </a:r>
                <a:r>
                  <a:rPr lang="pl-PL" sz="1400" baseline="30000"/>
                  <a:t>0</a:t>
                </a:r>
                <a:r>
                  <a:rPr lang="pl-PL" sz="1400"/>
                  <a:t>C]</a:t>
                </a:r>
                <a:r>
                  <a:rPr lang="en-US" sz="1400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402304"/>
        <c:crosses val="autoZero"/>
        <c:auto val="1"/>
        <c:lblAlgn val="ctr"/>
        <c:lblOffset val="100"/>
        <c:noMultiLvlLbl val="0"/>
      </c:catAx>
      <c:valAx>
        <c:axId val="20840230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Moc grzewcza</a:t>
                </a:r>
                <a:r>
                  <a:rPr lang="pl-PL" sz="1400" baseline="0"/>
                  <a:t> [kW]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1.114393866265841E-2"/>
              <c:y val="0.380783202099737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08401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917018606207156"/>
          <c:y val="0.13971821986981917"/>
          <c:w val="3.9325048535076956E-2"/>
          <c:h val="0.352072336007377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l-PL" sz="1400"/>
              <a:t>Wykres zależności mocy grzewczej względem temperatury powietrza zewnętrznego</a:t>
            </a:r>
            <a:r>
              <a:rPr lang="pl-PL" sz="1400" baseline="0"/>
              <a:t> </a:t>
            </a:r>
            <a:r>
              <a:rPr lang="pl-PL" sz="1400"/>
              <a:t>oraz temperatury czynnika</a:t>
            </a:r>
            <a:r>
              <a:rPr lang="pl-PL" sz="1400" baseline="0"/>
              <a:t> grzewczego</a:t>
            </a:r>
            <a:endParaRPr lang="en-US" sz="1400"/>
          </a:p>
        </c:rich>
      </c:tx>
      <c:layout>
        <c:manualLayout>
          <c:xMode val="edge"/>
          <c:yMode val="edge"/>
          <c:x val="0.12373583623506662"/>
          <c:y val="1.55029895122030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798107473407922E-2"/>
          <c:y val="0.13933457958043013"/>
          <c:w val="0.78681113873923658"/>
          <c:h val="0.74973809928435209"/>
        </c:manualLayout>
      </c:layout>
      <c:lineChart>
        <c:grouping val="standard"/>
        <c:varyColors val="0"/>
        <c:ser>
          <c:idx val="1"/>
          <c:order val="0"/>
          <c:tx>
            <c:strRef>
              <c:f>'GL15'!$F$8</c:f>
              <c:strCache>
                <c:ptCount val="1"/>
                <c:pt idx="0">
                  <c:v>41</c:v>
                </c:pt>
              </c:strCache>
            </c:strRef>
          </c:tx>
          <c:marker>
            <c:symbol val="none"/>
          </c:marker>
          <c:cat>
            <c:numRef>
              <c:f>'GL15'!$C$10:$C$18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'GL15'!$F$10:$F$18</c:f>
              <c:numCache>
                <c:formatCode>0.00</c:formatCode>
                <c:ptCount val="9"/>
                <c:pt idx="0">
                  <c:v>5.9</c:v>
                </c:pt>
                <c:pt idx="1">
                  <c:v>7.11</c:v>
                </c:pt>
                <c:pt idx="2">
                  <c:v>8.4600000000000009</c:v>
                </c:pt>
                <c:pt idx="3">
                  <c:v>8.9</c:v>
                </c:pt>
                <c:pt idx="4">
                  <c:v>10.45</c:v>
                </c:pt>
                <c:pt idx="5">
                  <c:v>12.43</c:v>
                </c:pt>
                <c:pt idx="6">
                  <c:v>13.46</c:v>
                </c:pt>
                <c:pt idx="7">
                  <c:v>14.61</c:v>
                </c:pt>
                <c:pt idx="8">
                  <c:v>15.88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C-4813-96D6-6390C2EC5260}"/>
            </c:ext>
          </c:extLst>
        </c:ser>
        <c:ser>
          <c:idx val="2"/>
          <c:order val="1"/>
          <c:tx>
            <c:strRef>
              <c:f>'GL15'!$H$8</c:f>
              <c:strCache>
                <c:ptCount val="1"/>
                <c:pt idx="0">
                  <c:v>45</c:v>
                </c:pt>
              </c:strCache>
            </c:strRef>
          </c:tx>
          <c:marker>
            <c:symbol val="none"/>
          </c:marker>
          <c:cat>
            <c:numRef>
              <c:f>'GL15'!$C$10:$C$18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'GL15'!$H$10:$H$18</c:f>
              <c:numCache>
                <c:formatCode>0.00</c:formatCode>
                <c:ptCount val="9"/>
                <c:pt idx="0">
                  <c:v>5.75</c:v>
                </c:pt>
                <c:pt idx="1">
                  <c:v>6.95</c:v>
                </c:pt>
                <c:pt idx="2">
                  <c:v>8.2799999999999994</c:v>
                </c:pt>
                <c:pt idx="3">
                  <c:v>8.6999999999999993</c:v>
                </c:pt>
                <c:pt idx="4">
                  <c:v>10.16</c:v>
                </c:pt>
                <c:pt idx="5">
                  <c:v>12.17</c:v>
                </c:pt>
                <c:pt idx="6">
                  <c:v>13.16</c:v>
                </c:pt>
                <c:pt idx="7">
                  <c:v>14.07</c:v>
                </c:pt>
                <c:pt idx="8">
                  <c:v>15.39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C-4813-96D6-6390C2EC5260}"/>
            </c:ext>
          </c:extLst>
        </c:ser>
        <c:ser>
          <c:idx val="3"/>
          <c:order val="2"/>
          <c:tx>
            <c:strRef>
              <c:f>'GL15'!$J$8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cat>
            <c:numRef>
              <c:f>'GL15'!$C$10:$C$18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'GL15'!$J$10:$J$18</c:f>
              <c:numCache>
                <c:formatCode>0.00</c:formatCode>
                <c:ptCount val="9"/>
                <c:pt idx="0">
                  <c:v>5.63</c:v>
                </c:pt>
                <c:pt idx="1">
                  <c:v>6.75</c:v>
                </c:pt>
                <c:pt idx="2">
                  <c:v>8.0399999999999991</c:v>
                </c:pt>
                <c:pt idx="3">
                  <c:v>8.4499999999999993</c:v>
                </c:pt>
                <c:pt idx="4">
                  <c:v>9.86</c:v>
                </c:pt>
                <c:pt idx="5">
                  <c:v>11.8</c:v>
                </c:pt>
                <c:pt idx="6">
                  <c:v>12.76</c:v>
                </c:pt>
                <c:pt idx="7">
                  <c:v>12.55</c:v>
                </c:pt>
                <c:pt idx="8">
                  <c:v>13.63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C-4813-96D6-6390C2EC5260}"/>
            </c:ext>
          </c:extLst>
        </c:ser>
        <c:ser>
          <c:idx val="4"/>
          <c:order val="3"/>
          <c:tx>
            <c:strRef>
              <c:f>'GL15'!$L$8</c:f>
              <c:strCache>
                <c:ptCount val="1"/>
                <c:pt idx="0">
                  <c:v>55</c:v>
                </c:pt>
              </c:strCache>
            </c:strRef>
          </c:tx>
          <c:marker>
            <c:symbol val="none"/>
          </c:marker>
          <c:cat>
            <c:numRef>
              <c:f>'GL15'!$C$10:$C$18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'GL15'!$L$10:$L$18</c:f>
              <c:numCache>
                <c:formatCode>0.00</c:formatCode>
                <c:ptCount val="9"/>
                <c:pt idx="0">
                  <c:v>5.42</c:v>
                </c:pt>
                <c:pt idx="1">
                  <c:v>6.54</c:v>
                </c:pt>
                <c:pt idx="2">
                  <c:v>7.78</c:v>
                </c:pt>
                <c:pt idx="3">
                  <c:v>7.6</c:v>
                </c:pt>
                <c:pt idx="4">
                  <c:v>8.86</c:v>
                </c:pt>
                <c:pt idx="5">
                  <c:v>10.55</c:v>
                </c:pt>
                <c:pt idx="6">
                  <c:v>11.39</c:v>
                </c:pt>
                <c:pt idx="7">
                  <c:v>12.08</c:v>
                </c:pt>
                <c:pt idx="8">
                  <c:v>13.12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8C-4813-96D6-6390C2EC5260}"/>
            </c:ext>
          </c:extLst>
        </c:ser>
        <c:ser>
          <c:idx val="5"/>
          <c:order val="4"/>
          <c:tx>
            <c:strRef>
              <c:f>'GL15'!$N$8</c:f>
              <c:strCache>
                <c:ptCount val="1"/>
                <c:pt idx="0">
                  <c:v>60</c:v>
                </c:pt>
              </c:strCache>
            </c:strRef>
          </c:tx>
          <c:marker>
            <c:symbol val="none"/>
          </c:marker>
          <c:cat>
            <c:numRef>
              <c:f>'GL15'!$C$10:$C$18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'GL15'!$N$10:$N$18</c:f>
              <c:numCache>
                <c:formatCode>0.00</c:formatCode>
                <c:ptCount val="9"/>
                <c:pt idx="0">
                  <c:v>5.32</c:v>
                </c:pt>
                <c:pt idx="1">
                  <c:v>6.3</c:v>
                </c:pt>
                <c:pt idx="2">
                  <c:v>7.46</c:v>
                </c:pt>
                <c:pt idx="3">
                  <c:v>6.74</c:v>
                </c:pt>
                <c:pt idx="4">
                  <c:v>7.88</c:v>
                </c:pt>
                <c:pt idx="5">
                  <c:v>10.16</c:v>
                </c:pt>
                <c:pt idx="6">
                  <c:v>10.98</c:v>
                </c:pt>
                <c:pt idx="7">
                  <c:v>11.5</c:v>
                </c:pt>
                <c:pt idx="8">
                  <c:v>12.86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8C-4813-96D6-6390C2EC5260}"/>
            </c:ext>
          </c:extLst>
        </c:ser>
        <c:ser>
          <c:idx val="7"/>
          <c:order val="5"/>
          <c:tx>
            <c:strRef>
              <c:f>'GL15'!$R$8:$S$8</c:f>
              <c:strCache>
                <c:ptCount val="1"/>
                <c:pt idx="0">
                  <c:v>70</c:v>
                </c:pt>
              </c:strCache>
            </c:strRef>
          </c:tx>
          <c:marker>
            <c:symbol val="none"/>
          </c:marker>
          <c:cat>
            <c:numRef>
              <c:f>'GL15'!$C$10:$C$18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'GL15'!$R$10:$R$18</c:f>
              <c:numCache>
                <c:formatCode>0.00</c:formatCode>
                <c:ptCount val="9"/>
                <c:pt idx="2">
                  <c:v>6.37</c:v>
                </c:pt>
                <c:pt idx="3">
                  <c:v>6.17</c:v>
                </c:pt>
                <c:pt idx="4">
                  <c:v>7.2</c:v>
                </c:pt>
                <c:pt idx="5">
                  <c:v>8.2799999999999994</c:v>
                </c:pt>
                <c:pt idx="6">
                  <c:v>9.2100000000000009</c:v>
                </c:pt>
                <c:pt idx="7">
                  <c:v>10.01</c:v>
                </c:pt>
                <c:pt idx="8">
                  <c:v>10.87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8C-4813-96D6-6390C2EC5260}"/>
            </c:ext>
          </c:extLst>
        </c:ser>
        <c:ser>
          <c:idx val="0"/>
          <c:order val="6"/>
          <c:tx>
            <c:strRef>
              <c:f>'GL15'!$T$8:$U$8</c:f>
              <c:strCache>
                <c:ptCount val="1"/>
                <c:pt idx="0">
                  <c:v>75</c:v>
                </c:pt>
              </c:strCache>
            </c:strRef>
          </c:tx>
          <c:marker>
            <c:symbol val="none"/>
          </c:marker>
          <c:cat>
            <c:numRef>
              <c:f>'GL15'!$C$10:$C$18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'GL15'!$T$10:$T$18</c:f>
              <c:numCache>
                <c:formatCode>0.00</c:formatCode>
                <c:ptCount val="9"/>
                <c:pt idx="4">
                  <c:v>6.82</c:v>
                </c:pt>
                <c:pt idx="5">
                  <c:v>7.48</c:v>
                </c:pt>
                <c:pt idx="6">
                  <c:v>8.81</c:v>
                </c:pt>
                <c:pt idx="7">
                  <c:v>9.4499999999999993</c:v>
                </c:pt>
                <c:pt idx="8">
                  <c:v>10.24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8C-4813-96D6-6390C2EC5260}"/>
            </c:ext>
          </c:extLst>
        </c:ser>
        <c:ser>
          <c:idx val="6"/>
          <c:order val="7"/>
          <c:tx>
            <c:v>OZC</c:v>
          </c:tx>
          <c:marker>
            <c:symbol val="none"/>
          </c:marker>
          <c:cat>
            <c:numRef>
              <c:f>'GL15'!$C$10:$C$18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'GL15'!$X$5:$X$13</c:f>
              <c:numCache>
                <c:formatCode>0.00</c:formatCode>
                <c:ptCount val="9"/>
                <c:pt idx="0">
                  <c:v>20.25</c:v>
                </c:pt>
                <c:pt idx="1">
                  <c:v>18</c:v>
                </c:pt>
                <c:pt idx="2">
                  <c:v>15.75</c:v>
                </c:pt>
                <c:pt idx="3">
                  <c:v>14.4</c:v>
                </c:pt>
                <c:pt idx="4">
                  <c:v>12.15</c:v>
                </c:pt>
                <c:pt idx="5">
                  <c:v>9</c:v>
                </c:pt>
                <c:pt idx="6">
                  <c:v>5.8500000000000005</c:v>
                </c:pt>
                <c:pt idx="7">
                  <c:v>2.25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8C-4813-96D6-6390C2EC5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401744"/>
        <c:axId val="208402304"/>
      </c:lineChart>
      <c:catAx>
        <c:axId val="2084017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T</a:t>
                </a:r>
                <a:r>
                  <a:rPr lang="en-US" sz="1400"/>
                  <a:t>emperatura</a:t>
                </a:r>
                <a:r>
                  <a:rPr lang="pl-PL" sz="1400"/>
                  <a:t> zewnętrzna [</a:t>
                </a:r>
                <a:r>
                  <a:rPr lang="pl-PL" sz="1400" baseline="30000"/>
                  <a:t>0</a:t>
                </a:r>
                <a:r>
                  <a:rPr lang="pl-PL" sz="1400"/>
                  <a:t>C]</a:t>
                </a:r>
                <a:r>
                  <a:rPr lang="en-US" sz="1400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402304"/>
        <c:crosses val="autoZero"/>
        <c:auto val="1"/>
        <c:lblAlgn val="ctr"/>
        <c:lblOffset val="100"/>
        <c:noMultiLvlLbl val="0"/>
      </c:catAx>
      <c:valAx>
        <c:axId val="20840230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Moc grzewcza</a:t>
                </a:r>
                <a:r>
                  <a:rPr lang="pl-PL" sz="1400" baseline="0"/>
                  <a:t> [kW]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1.114393866265841E-2"/>
              <c:y val="0.380783202099737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08401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917018606207156"/>
          <c:y val="0.13971821986981917"/>
          <c:w val="3.9325048535076956E-2"/>
          <c:h val="0.352072336007377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l-PL" sz="1400"/>
              <a:t>Wykres zależności mocy grzewczej względem temperatury powietrza zewnętrznego</a:t>
            </a:r>
            <a:r>
              <a:rPr lang="pl-PL" sz="1400" baseline="0"/>
              <a:t> </a:t>
            </a:r>
            <a:r>
              <a:rPr lang="pl-PL" sz="1400"/>
              <a:t>oraz temperatury czynnika</a:t>
            </a:r>
            <a:r>
              <a:rPr lang="pl-PL" sz="1400" baseline="0"/>
              <a:t> grzewczego</a:t>
            </a:r>
            <a:endParaRPr lang="en-US" sz="1400"/>
          </a:p>
        </c:rich>
      </c:tx>
      <c:layout>
        <c:manualLayout>
          <c:xMode val="edge"/>
          <c:yMode val="edge"/>
          <c:x val="0.12373583623506662"/>
          <c:y val="1.55029895122030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798107473407922E-2"/>
          <c:y val="0.13933457958043013"/>
          <c:w val="0.78681113873923658"/>
          <c:h val="0.74973809928435209"/>
        </c:manualLayout>
      </c:layout>
      <c:lineChart>
        <c:grouping val="standard"/>
        <c:varyColors val="0"/>
        <c:ser>
          <c:idx val="1"/>
          <c:order val="0"/>
          <c:tx>
            <c:strRef>
              <c:f>'GL22'!$F$8</c:f>
              <c:strCache>
                <c:ptCount val="1"/>
                <c:pt idx="0">
                  <c:v>41</c:v>
                </c:pt>
              </c:strCache>
            </c:strRef>
          </c:tx>
          <c:marker>
            <c:symbol val="none"/>
          </c:marker>
          <c:cat>
            <c:numRef>
              <c:f>'GL22'!$C$10:$C$18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'GL22'!$F$10:$F$18</c:f>
              <c:numCache>
                <c:formatCode>0.00</c:formatCode>
                <c:ptCount val="9"/>
                <c:pt idx="0">
                  <c:v>8.68</c:v>
                </c:pt>
                <c:pt idx="1">
                  <c:v>10.46</c:v>
                </c:pt>
                <c:pt idx="2">
                  <c:v>12.45</c:v>
                </c:pt>
                <c:pt idx="3">
                  <c:v>13.09</c:v>
                </c:pt>
                <c:pt idx="4">
                  <c:v>15.38</c:v>
                </c:pt>
                <c:pt idx="5">
                  <c:v>18.3</c:v>
                </c:pt>
                <c:pt idx="6">
                  <c:v>19.809999999999999</c:v>
                </c:pt>
                <c:pt idx="7">
                  <c:v>21.5</c:v>
                </c:pt>
                <c:pt idx="8">
                  <c:v>23.37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C-4326-BF8E-3BA7C41B4299}"/>
            </c:ext>
          </c:extLst>
        </c:ser>
        <c:ser>
          <c:idx val="2"/>
          <c:order val="1"/>
          <c:tx>
            <c:strRef>
              <c:f>'GL22'!$H$8</c:f>
              <c:strCache>
                <c:ptCount val="1"/>
                <c:pt idx="0">
                  <c:v>45</c:v>
                </c:pt>
              </c:strCache>
            </c:strRef>
          </c:tx>
          <c:marker>
            <c:symbol val="none"/>
          </c:marker>
          <c:cat>
            <c:numRef>
              <c:f>'GL22'!$C$10:$C$18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'GL22'!$H$10:$H$18</c:f>
              <c:numCache>
                <c:formatCode>0.00</c:formatCode>
                <c:ptCount val="9"/>
                <c:pt idx="0">
                  <c:v>8.4700000000000006</c:v>
                </c:pt>
                <c:pt idx="1">
                  <c:v>10.23</c:v>
                </c:pt>
                <c:pt idx="2">
                  <c:v>12.18</c:v>
                </c:pt>
                <c:pt idx="3">
                  <c:v>12.81</c:v>
                </c:pt>
                <c:pt idx="4">
                  <c:v>14.96</c:v>
                </c:pt>
                <c:pt idx="5">
                  <c:v>17.91</c:v>
                </c:pt>
                <c:pt idx="6">
                  <c:v>19.36</c:v>
                </c:pt>
                <c:pt idx="7">
                  <c:v>20.71</c:v>
                </c:pt>
                <c:pt idx="8">
                  <c:v>22.65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C-4326-BF8E-3BA7C41B4299}"/>
            </c:ext>
          </c:extLst>
        </c:ser>
        <c:ser>
          <c:idx val="3"/>
          <c:order val="2"/>
          <c:tx>
            <c:strRef>
              <c:f>'GL22'!$J$8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cat>
            <c:numRef>
              <c:f>'GL22'!$C$10:$C$18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'GL22'!$J$10:$J$18</c:f>
              <c:numCache>
                <c:formatCode>0.00</c:formatCode>
                <c:ptCount val="9"/>
                <c:pt idx="0">
                  <c:v>8.2799999999999994</c:v>
                </c:pt>
                <c:pt idx="1">
                  <c:v>9.93</c:v>
                </c:pt>
                <c:pt idx="2">
                  <c:v>11.83</c:v>
                </c:pt>
                <c:pt idx="3">
                  <c:v>12.44</c:v>
                </c:pt>
                <c:pt idx="4">
                  <c:v>14.51</c:v>
                </c:pt>
                <c:pt idx="5">
                  <c:v>17.37</c:v>
                </c:pt>
                <c:pt idx="6">
                  <c:v>18.78</c:v>
                </c:pt>
                <c:pt idx="7">
                  <c:v>18.47</c:v>
                </c:pt>
                <c:pt idx="8">
                  <c:v>20.07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DC-4326-BF8E-3BA7C41B4299}"/>
            </c:ext>
          </c:extLst>
        </c:ser>
        <c:ser>
          <c:idx val="4"/>
          <c:order val="3"/>
          <c:tx>
            <c:strRef>
              <c:f>'GL22'!$L$8</c:f>
              <c:strCache>
                <c:ptCount val="1"/>
                <c:pt idx="0">
                  <c:v>55</c:v>
                </c:pt>
              </c:strCache>
            </c:strRef>
          </c:tx>
          <c:marker>
            <c:symbol val="none"/>
          </c:marker>
          <c:cat>
            <c:numRef>
              <c:f>'GL22'!$C$10:$C$18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'GL22'!$L$10:$L$18</c:f>
              <c:numCache>
                <c:formatCode>0.00</c:formatCode>
                <c:ptCount val="9"/>
                <c:pt idx="0">
                  <c:v>7.97</c:v>
                </c:pt>
                <c:pt idx="1">
                  <c:v>9.6199999999999992</c:v>
                </c:pt>
                <c:pt idx="2">
                  <c:v>11.46</c:v>
                </c:pt>
                <c:pt idx="3">
                  <c:v>11.18</c:v>
                </c:pt>
                <c:pt idx="4">
                  <c:v>13.03</c:v>
                </c:pt>
                <c:pt idx="5">
                  <c:v>15.52</c:v>
                </c:pt>
                <c:pt idx="6">
                  <c:v>16.760000000000002</c:v>
                </c:pt>
                <c:pt idx="7">
                  <c:v>17.77</c:v>
                </c:pt>
                <c:pt idx="8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DC-4326-BF8E-3BA7C41B4299}"/>
            </c:ext>
          </c:extLst>
        </c:ser>
        <c:ser>
          <c:idx val="5"/>
          <c:order val="4"/>
          <c:tx>
            <c:strRef>
              <c:f>'GL22'!$N$8</c:f>
              <c:strCache>
                <c:ptCount val="1"/>
                <c:pt idx="0">
                  <c:v>60</c:v>
                </c:pt>
              </c:strCache>
            </c:strRef>
          </c:tx>
          <c:marker>
            <c:symbol val="none"/>
          </c:marker>
          <c:cat>
            <c:numRef>
              <c:f>'GL22'!$C$10:$C$18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'GL22'!$N$10:$N$18</c:f>
              <c:numCache>
                <c:formatCode>0.00</c:formatCode>
                <c:ptCount val="9"/>
                <c:pt idx="0">
                  <c:v>7.83</c:v>
                </c:pt>
                <c:pt idx="1">
                  <c:v>9.2799999999999994</c:v>
                </c:pt>
                <c:pt idx="2">
                  <c:v>10.97</c:v>
                </c:pt>
                <c:pt idx="3">
                  <c:v>9.92</c:v>
                </c:pt>
                <c:pt idx="4">
                  <c:v>11.6</c:v>
                </c:pt>
                <c:pt idx="5">
                  <c:v>14.95</c:v>
                </c:pt>
                <c:pt idx="6">
                  <c:v>16.16</c:v>
                </c:pt>
                <c:pt idx="7">
                  <c:v>16.920000000000002</c:v>
                </c:pt>
                <c:pt idx="8">
                  <c:v>18.920000000000002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C-4326-BF8E-3BA7C41B4299}"/>
            </c:ext>
          </c:extLst>
        </c:ser>
        <c:ser>
          <c:idx val="7"/>
          <c:order val="5"/>
          <c:tx>
            <c:strRef>
              <c:f>'GL22'!$R$8:$S$8</c:f>
              <c:strCache>
                <c:ptCount val="1"/>
                <c:pt idx="0">
                  <c:v>70</c:v>
                </c:pt>
              </c:strCache>
            </c:strRef>
          </c:tx>
          <c:marker>
            <c:symbol val="none"/>
          </c:marker>
          <c:cat>
            <c:numRef>
              <c:f>'GL22'!$C$10:$C$18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'GL22'!$R$10:$R$18</c:f>
              <c:numCache>
                <c:formatCode>0.00</c:formatCode>
                <c:ptCount val="9"/>
                <c:pt idx="2">
                  <c:v>9.3800000000000008</c:v>
                </c:pt>
                <c:pt idx="3">
                  <c:v>9.08</c:v>
                </c:pt>
                <c:pt idx="4">
                  <c:v>10.6</c:v>
                </c:pt>
                <c:pt idx="5">
                  <c:v>12.19</c:v>
                </c:pt>
                <c:pt idx="6">
                  <c:v>13.56</c:v>
                </c:pt>
                <c:pt idx="7">
                  <c:v>14.73</c:v>
                </c:pt>
                <c:pt idx="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DC-4326-BF8E-3BA7C41B4299}"/>
            </c:ext>
          </c:extLst>
        </c:ser>
        <c:ser>
          <c:idx val="0"/>
          <c:order val="6"/>
          <c:tx>
            <c:strRef>
              <c:f>'GL22'!$T$8:$U$8</c:f>
              <c:strCache>
                <c:ptCount val="1"/>
                <c:pt idx="0">
                  <c:v>75</c:v>
                </c:pt>
              </c:strCache>
            </c:strRef>
          </c:tx>
          <c:marker>
            <c:symbol val="none"/>
          </c:marker>
          <c:cat>
            <c:numRef>
              <c:f>'GL22'!$C$10:$C$18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'GL22'!$T$10:$T$18</c:f>
              <c:numCache>
                <c:formatCode>0.00</c:formatCode>
                <c:ptCount val="9"/>
                <c:pt idx="4">
                  <c:v>10.029999999999999</c:v>
                </c:pt>
                <c:pt idx="5">
                  <c:v>11.01</c:v>
                </c:pt>
                <c:pt idx="6">
                  <c:v>12.96</c:v>
                </c:pt>
                <c:pt idx="7">
                  <c:v>13.9</c:v>
                </c:pt>
                <c:pt idx="8">
                  <c:v>15.07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DC-4326-BF8E-3BA7C41B4299}"/>
            </c:ext>
          </c:extLst>
        </c:ser>
        <c:ser>
          <c:idx val="6"/>
          <c:order val="7"/>
          <c:tx>
            <c:v>OZC</c:v>
          </c:tx>
          <c:marker>
            <c:symbol val="none"/>
          </c:marker>
          <c:cat>
            <c:numRef>
              <c:f>'GL22'!$C$10:$C$18</c:f>
              <c:numCache>
                <c:formatCode>General</c:formatCode>
                <c:ptCount val="9"/>
                <c:pt idx="0">
                  <c:v>-25</c:v>
                </c:pt>
                <c:pt idx="1">
                  <c:v>-20</c:v>
                </c:pt>
                <c:pt idx="2">
                  <c:v>-15</c:v>
                </c:pt>
                <c:pt idx="3">
                  <c:v>-12</c:v>
                </c:pt>
                <c:pt idx="4">
                  <c:v>-7</c:v>
                </c:pt>
                <c:pt idx="5">
                  <c:v>0</c:v>
                </c:pt>
                <c:pt idx="6">
                  <c:v>7</c:v>
                </c:pt>
                <c:pt idx="7">
                  <c:v>15</c:v>
                </c:pt>
                <c:pt idx="8">
                  <c:v>20</c:v>
                </c:pt>
              </c:numCache>
            </c:numRef>
          </c:cat>
          <c:val>
            <c:numRef>
              <c:f>'GL22'!$X$5:$X$13</c:f>
              <c:numCache>
                <c:formatCode>0.00</c:formatCode>
                <c:ptCount val="9"/>
                <c:pt idx="0">
                  <c:v>20.25</c:v>
                </c:pt>
                <c:pt idx="1">
                  <c:v>18</c:v>
                </c:pt>
                <c:pt idx="2">
                  <c:v>15.75</c:v>
                </c:pt>
                <c:pt idx="3">
                  <c:v>14.4</c:v>
                </c:pt>
                <c:pt idx="4">
                  <c:v>12.15</c:v>
                </c:pt>
                <c:pt idx="5">
                  <c:v>9</c:v>
                </c:pt>
                <c:pt idx="6">
                  <c:v>5.8500000000000005</c:v>
                </c:pt>
                <c:pt idx="7">
                  <c:v>2.25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DC-4326-BF8E-3BA7C41B4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401744"/>
        <c:axId val="208402304"/>
      </c:lineChart>
      <c:catAx>
        <c:axId val="2084017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T</a:t>
                </a:r>
                <a:r>
                  <a:rPr lang="en-US" sz="1400"/>
                  <a:t>emperatura</a:t>
                </a:r>
                <a:r>
                  <a:rPr lang="pl-PL" sz="1400"/>
                  <a:t> zewnętrzna [</a:t>
                </a:r>
                <a:r>
                  <a:rPr lang="pl-PL" sz="1400" baseline="30000"/>
                  <a:t>0</a:t>
                </a:r>
                <a:r>
                  <a:rPr lang="pl-PL" sz="1400"/>
                  <a:t>C]</a:t>
                </a:r>
                <a:r>
                  <a:rPr lang="en-US" sz="1400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402304"/>
        <c:crosses val="autoZero"/>
        <c:auto val="1"/>
        <c:lblAlgn val="ctr"/>
        <c:lblOffset val="100"/>
        <c:noMultiLvlLbl val="0"/>
      </c:catAx>
      <c:valAx>
        <c:axId val="20840230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pl-PL" sz="1400"/>
                  <a:t>Moc grzewcza</a:t>
                </a:r>
                <a:r>
                  <a:rPr lang="pl-PL" sz="1400" baseline="0"/>
                  <a:t> [kW]</a:t>
                </a:r>
                <a:endParaRPr lang="pl-PL" sz="1400"/>
              </a:p>
            </c:rich>
          </c:tx>
          <c:layout>
            <c:manualLayout>
              <c:xMode val="edge"/>
              <c:yMode val="edge"/>
              <c:x val="1.114393866265841E-2"/>
              <c:y val="0.3807832020997375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08401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917018606207156"/>
          <c:y val="0.13971821986981917"/>
          <c:w val="3.9325048535076956E-2"/>
          <c:h val="0.352072336007377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3811</xdr:colOff>
      <xdr:row>0</xdr:row>
      <xdr:rowOff>564419</xdr:rowOff>
    </xdr:to>
    <xdr:pic>
      <xdr:nvPicPr>
        <xdr:cNvPr id="2" name="Obraz 5">
          <a:extLst>
            <a:ext uri="{FF2B5EF4-FFF2-40B4-BE49-F238E27FC236}">
              <a16:creationId xmlns:a16="http://schemas.microsoft.com/office/drawing/2014/main" id="{10DF920E-54D6-485F-A2F6-BB4DEDFD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6461760" cy="564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18</xdr:col>
      <xdr:colOff>180975</xdr:colOff>
      <xdr:row>64</xdr:row>
      <xdr:rowOff>175260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18</xdr:col>
      <xdr:colOff>180975</xdr:colOff>
      <xdr:row>64</xdr:row>
      <xdr:rowOff>175260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EDA723BE-4ACD-4CAF-ABC3-93D14E381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18</xdr:col>
      <xdr:colOff>180975</xdr:colOff>
      <xdr:row>64</xdr:row>
      <xdr:rowOff>175260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24</xdr:col>
      <xdr:colOff>180975</xdr:colOff>
      <xdr:row>64</xdr:row>
      <xdr:rowOff>175260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24</xdr:col>
      <xdr:colOff>180975</xdr:colOff>
      <xdr:row>64</xdr:row>
      <xdr:rowOff>175260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C801A0D-5CC0-422C-BFA9-041E71FDD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24</xdr:col>
      <xdr:colOff>180975</xdr:colOff>
      <xdr:row>64</xdr:row>
      <xdr:rowOff>175260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4DF79EE-2611-438A-9286-782768A59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312420</xdr:colOff>
      <xdr:row>0</xdr:row>
      <xdr:rowOff>60960</xdr:rowOff>
    </xdr:from>
    <xdr:to>
      <xdr:col>14</xdr:col>
      <xdr:colOff>522847</xdr:colOff>
      <xdr:row>23</xdr:row>
      <xdr:rowOff>24765</xdr:rowOff>
    </xdr:to>
    <xdr:pic>
      <xdr:nvPicPr>
        <xdr:cNvPr id="2" name="Picture 1" descr="Rys. 1. Podział terytorium Polski na strefy klimatyczne |  administrator24.info">
          <a:extLst>
            <a:ext uri="{FF2B5EF4-FFF2-40B4-BE49-F238E27FC236}">
              <a16:creationId xmlns:a16="http://schemas.microsoft.com/office/drawing/2014/main" id="{539F6229-A7CD-44F2-B7BF-8FCFE195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860" y="60960"/>
          <a:ext cx="6306427" cy="4909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6414E-F2EF-4161-83C7-02955DAF45ED}">
  <dimension ref="A1:F21"/>
  <sheetViews>
    <sheetView workbookViewId="0">
      <selection activeCell="B7" sqref="B7"/>
    </sheetView>
  </sheetViews>
  <sheetFormatPr defaultRowHeight="14.4" x14ac:dyDescent="0.55000000000000004"/>
  <cols>
    <col min="1" max="1" width="26.1015625" style="31" customWidth="1"/>
    <col min="2" max="2" width="16.3125" bestFit="1" customWidth="1"/>
    <col min="3" max="3" width="12.7890625" bestFit="1" customWidth="1"/>
    <col min="4" max="4" width="11.7890625" bestFit="1" customWidth="1"/>
    <col min="5" max="6" width="11.1015625" bestFit="1" customWidth="1"/>
  </cols>
  <sheetData>
    <row r="1" spans="1:6" ht="43.8" customHeight="1" thickBot="1" x14ac:dyDescent="0.6"/>
    <row r="2" spans="1:6" ht="14.7" thickBot="1" x14ac:dyDescent="0.6">
      <c r="A2" s="71" t="s">
        <v>33</v>
      </c>
    </row>
    <row r="4" spans="1:6" ht="14.7" thickBot="1" x14ac:dyDescent="0.6"/>
    <row r="5" spans="1:6" x14ac:dyDescent="0.55000000000000004">
      <c r="B5" s="87" t="s">
        <v>23</v>
      </c>
      <c r="C5" s="89" t="s">
        <v>24</v>
      </c>
      <c r="D5" s="56" t="s">
        <v>25</v>
      </c>
      <c r="E5" s="56" t="s">
        <v>22</v>
      </c>
      <c r="F5" s="57" t="s">
        <v>26</v>
      </c>
    </row>
    <row r="6" spans="1:6" ht="16.8" thickBot="1" x14ac:dyDescent="0.6">
      <c r="B6" s="88"/>
      <c r="C6" s="90"/>
      <c r="D6" s="51" t="s">
        <v>31</v>
      </c>
      <c r="E6" s="51" t="s">
        <v>32</v>
      </c>
      <c r="F6" s="52" t="s">
        <v>27</v>
      </c>
    </row>
    <row r="7" spans="1:6" x14ac:dyDescent="0.55000000000000004">
      <c r="B7" s="62" t="s">
        <v>29</v>
      </c>
      <c r="C7" s="63"/>
      <c r="D7" s="64">
        <v>120</v>
      </c>
      <c r="E7" s="63">
        <v>55</v>
      </c>
      <c r="F7" s="65">
        <f>D7*E7</f>
        <v>6600</v>
      </c>
    </row>
    <row r="8" spans="1:6" x14ac:dyDescent="0.55000000000000004">
      <c r="B8" s="66" t="s">
        <v>30</v>
      </c>
      <c r="C8" s="54"/>
      <c r="D8" s="55"/>
      <c r="E8" s="54"/>
      <c r="F8" s="67">
        <f t="shared" ref="F8" si="0">D8*E8</f>
        <v>0</v>
      </c>
    </row>
    <row r="9" spans="1:6" x14ac:dyDescent="0.55000000000000004">
      <c r="B9" s="66"/>
      <c r="C9" s="54"/>
      <c r="D9" s="55"/>
      <c r="E9" s="54"/>
      <c r="F9" s="67"/>
    </row>
    <row r="10" spans="1:6" x14ac:dyDescent="0.55000000000000004">
      <c r="B10" s="66"/>
      <c r="C10" s="54"/>
      <c r="D10" s="55"/>
      <c r="E10" s="54"/>
      <c r="F10" s="67"/>
    </row>
    <row r="11" spans="1:6" x14ac:dyDescent="0.55000000000000004">
      <c r="B11" s="66"/>
      <c r="C11" s="54"/>
      <c r="D11" s="55"/>
      <c r="E11" s="54"/>
      <c r="F11" s="67"/>
    </row>
    <row r="12" spans="1:6" x14ac:dyDescent="0.55000000000000004">
      <c r="B12" s="66"/>
      <c r="C12" s="54"/>
      <c r="D12" s="55"/>
      <c r="E12" s="54"/>
      <c r="F12" s="67"/>
    </row>
    <row r="13" spans="1:6" x14ac:dyDescent="0.55000000000000004">
      <c r="B13" s="66"/>
      <c r="C13" s="54"/>
      <c r="D13" s="55"/>
      <c r="E13" s="54"/>
      <c r="F13" s="67"/>
    </row>
    <row r="14" spans="1:6" x14ac:dyDescent="0.55000000000000004">
      <c r="B14" s="66"/>
      <c r="C14" s="54"/>
      <c r="D14" s="55"/>
      <c r="E14" s="54"/>
      <c r="F14" s="67"/>
    </row>
    <row r="15" spans="1:6" x14ac:dyDescent="0.55000000000000004">
      <c r="B15" s="66"/>
      <c r="C15" s="54"/>
      <c r="D15" s="55"/>
      <c r="E15" s="54"/>
      <c r="F15" s="67"/>
    </row>
    <row r="16" spans="1:6" x14ac:dyDescent="0.55000000000000004">
      <c r="B16" s="66"/>
      <c r="C16" s="54"/>
      <c r="D16" s="55"/>
      <c r="E16" s="54"/>
      <c r="F16" s="67"/>
    </row>
    <row r="17" spans="2:6" x14ac:dyDescent="0.55000000000000004">
      <c r="B17" s="66"/>
      <c r="C17" s="54"/>
      <c r="D17" s="55"/>
      <c r="E17" s="54"/>
      <c r="F17" s="67"/>
    </row>
    <row r="18" spans="2:6" x14ac:dyDescent="0.55000000000000004">
      <c r="B18" s="66"/>
      <c r="C18" s="54"/>
      <c r="D18" s="55"/>
      <c r="E18" s="54"/>
      <c r="F18" s="67"/>
    </row>
    <row r="19" spans="2:6" x14ac:dyDescent="0.55000000000000004">
      <c r="B19" s="66"/>
      <c r="C19" s="54"/>
      <c r="D19" s="55"/>
      <c r="E19" s="54"/>
      <c r="F19" s="67"/>
    </row>
    <row r="20" spans="2:6" ht="14.7" thickBot="1" x14ac:dyDescent="0.6">
      <c r="B20" s="68"/>
      <c r="C20" s="14"/>
      <c r="D20" s="69"/>
      <c r="E20" s="14"/>
      <c r="F20" s="70"/>
    </row>
    <row r="21" spans="2:6" ht="14.7" thickBot="1" x14ac:dyDescent="0.6">
      <c r="B21" s="6"/>
      <c r="C21" s="58" t="s">
        <v>28</v>
      </c>
      <c r="D21" s="59"/>
      <c r="E21" s="60"/>
      <c r="F21" s="61"/>
    </row>
  </sheetData>
  <mergeCells count="2">
    <mergeCell ref="B5:B6"/>
    <mergeCell ref="C5:C6"/>
  </mergeCells>
  <phoneticPr fontId="1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34"/>
  <sheetViews>
    <sheetView tabSelected="1" zoomScale="70" zoomScaleNormal="70" workbookViewId="0">
      <selection activeCell="B3" sqref="B3:M3"/>
    </sheetView>
  </sheetViews>
  <sheetFormatPr defaultRowHeight="14.4" x14ac:dyDescent="0.55000000000000004"/>
  <cols>
    <col min="1" max="1" width="6.47265625" customWidth="1"/>
    <col min="4" max="4" width="11" bestFit="1" customWidth="1"/>
    <col min="5" max="5" width="5" bestFit="1" customWidth="1"/>
    <col min="6" max="6" width="11" bestFit="1" customWidth="1"/>
    <col min="7" max="7" width="5" bestFit="1" customWidth="1"/>
    <col min="8" max="8" width="11" bestFit="1" customWidth="1"/>
    <col min="9" max="9" width="5" bestFit="1" customWidth="1"/>
    <col min="10" max="10" width="11" bestFit="1" customWidth="1"/>
    <col min="11" max="11" width="5" bestFit="1" customWidth="1"/>
    <col min="12" max="12" width="10.1015625" bestFit="1" customWidth="1"/>
    <col min="13" max="13" width="5" bestFit="1" customWidth="1"/>
    <col min="14" max="14" width="10.1015625" bestFit="1" customWidth="1"/>
    <col min="15" max="15" width="5" bestFit="1" customWidth="1"/>
    <col min="17" max="17" width="14.1015625" customWidth="1"/>
    <col min="18" max="18" width="27.1015625" customWidth="1"/>
    <col min="20" max="20" width="19.47265625" customWidth="1"/>
    <col min="21" max="21" width="18.68359375" customWidth="1"/>
    <col min="22" max="22" width="18.47265625" customWidth="1"/>
  </cols>
  <sheetData>
    <row r="2" spans="2:22" ht="17.100000000000001" customHeight="1" thickBot="1" x14ac:dyDescent="0.6"/>
    <row r="3" spans="2:22" ht="45" customHeight="1" thickBot="1" x14ac:dyDescent="0.6">
      <c r="B3" s="98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>
        <v>8.6999999999999993</v>
      </c>
      <c r="O3" s="101"/>
      <c r="P3" s="7"/>
      <c r="Q3" s="7"/>
      <c r="R3" s="7"/>
      <c r="S3" s="7"/>
      <c r="T3" s="102" t="s">
        <v>7</v>
      </c>
      <c r="U3" s="103"/>
      <c r="V3" s="104"/>
    </row>
    <row r="4" spans="2:22" ht="30" customHeight="1" thickBot="1" x14ac:dyDescent="0.6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9</v>
      </c>
      <c r="R4" s="12" t="s">
        <v>2</v>
      </c>
      <c r="S4" s="6"/>
      <c r="T4" s="105" t="s">
        <v>21</v>
      </c>
      <c r="U4" s="106"/>
      <c r="V4" s="20" t="s">
        <v>22</v>
      </c>
    </row>
    <row r="5" spans="2:22" ht="15" customHeight="1" thickBot="1" x14ac:dyDescent="0.6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>
        <v>-25</v>
      </c>
      <c r="R5" s="8">
        <f>($Q$13-Q5)*($N$3/($Q$13-$Q$6))</f>
        <v>9.7874999999999979</v>
      </c>
      <c r="S5" s="6"/>
      <c r="T5" s="76" t="s">
        <v>37</v>
      </c>
      <c r="U5" s="21" t="s">
        <v>13</v>
      </c>
      <c r="V5" s="22" t="s">
        <v>16</v>
      </c>
    </row>
    <row r="6" spans="2:22" ht="15" customHeight="1" x14ac:dyDescent="0.55000000000000004">
      <c r="B6" s="107" t="s">
        <v>58</v>
      </c>
      <c r="C6" s="108"/>
      <c r="D6" s="113" t="s">
        <v>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6"/>
      <c r="Q6" s="2">
        <v>-20</v>
      </c>
      <c r="R6" s="4">
        <f>($Q$13-Q6)*($N$3/($Q$13-$Q$6))</f>
        <v>8.6999999999999993</v>
      </c>
      <c r="S6" s="6"/>
      <c r="T6" s="74" t="s">
        <v>38</v>
      </c>
      <c r="U6" s="19" t="s">
        <v>42</v>
      </c>
      <c r="V6" s="23" t="s">
        <v>17</v>
      </c>
    </row>
    <row r="7" spans="2:22" ht="15" customHeight="1" x14ac:dyDescent="0.55000000000000004">
      <c r="B7" s="109"/>
      <c r="C7" s="110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6"/>
      <c r="Q7" s="2">
        <v>-15</v>
      </c>
      <c r="R7" s="4">
        <f>($Q$13-Q7)*($N$3/($Q$13-$Q$6))</f>
        <v>7.6124999999999989</v>
      </c>
      <c r="S7" s="6"/>
      <c r="T7" s="74" t="s">
        <v>39</v>
      </c>
      <c r="U7" s="19" t="s">
        <v>43</v>
      </c>
      <c r="V7" s="23" t="s">
        <v>41</v>
      </c>
    </row>
    <row r="8" spans="2:22" ht="15" customHeight="1" x14ac:dyDescent="0.55000000000000004">
      <c r="B8" s="109"/>
      <c r="C8" s="110"/>
      <c r="D8" s="119">
        <v>35</v>
      </c>
      <c r="E8" s="120"/>
      <c r="F8" s="120">
        <v>41</v>
      </c>
      <c r="G8" s="120"/>
      <c r="H8" s="120">
        <v>45</v>
      </c>
      <c r="I8" s="120"/>
      <c r="J8" s="120">
        <v>50</v>
      </c>
      <c r="K8" s="120"/>
      <c r="L8" s="120">
        <v>55</v>
      </c>
      <c r="M8" s="120"/>
      <c r="N8" s="120">
        <v>60</v>
      </c>
      <c r="O8" s="121"/>
      <c r="P8" s="6"/>
      <c r="Q8" s="2">
        <v>-12</v>
      </c>
      <c r="R8" s="4">
        <f t="shared" ref="R8:R12" si="0">($Q$13-Q8)*($R$6/($Q$13-$Q$6))</f>
        <v>6.9599999999999991</v>
      </c>
      <c r="S8" s="6"/>
      <c r="T8" s="74" t="s">
        <v>40</v>
      </c>
      <c r="U8" s="19" t="s">
        <v>14</v>
      </c>
      <c r="V8" s="23" t="s">
        <v>18</v>
      </c>
    </row>
    <row r="9" spans="2:22" ht="15" customHeight="1" thickBot="1" x14ac:dyDescent="0.6">
      <c r="B9" s="111"/>
      <c r="C9" s="112"/>
      <c r="D9" s="47" t="s">
        <v>0</v>
      </c>
      <c r="E9" s="48" t="s">
        <v>1</v>
      </c>
      <c r="F9" s="48" t="s">
        <v>0</v>
      </c>
      <c r="G9" s="48" t="s">
        <v>1</v>
      </c>
      <c r="H9" s="48" t="s">
        <v>0</v>
      </c>
      <c r="I9" s="48" t="s">
        <v>1</v>
      </c>
      <c r="J9" s="48" t="s">
        <v>0</v>
      </c>
      <c r="K9" s="48" t="s">
        <v>1</v>
      </c>
      <c r="L9" s="48" t="s">
        <v>0</v>
      </c>
      <c r="M9" s="48" t="s">
        <v>1</v>
      </c>
      <c r="N9" s="48" t="s">
        <v>0</v>
      </c>
      <c r="O9" s="49" t="s">
        <v>1</v>
      </c>
      <c r="P9" s="6"/>
      <c r="Q9" s="2">
        <v>-7</v>
      </c>
      <c r="R9" s="4">
        <f t="shared" si="0"/>
        <v>5.8724999999999996</v>
      </c>
      <c r="S9" s="6"/>
      <c r="T9" s="74"/>
      <c r="U9" s="19" t="s">
        <v>15</v>
      </c>
      <c r="V9" s="23" t="s">
        <v>19</v>
      </c>
    </row>
    <row r="10" spans="2:22" ht="15" customHeight="1" thickBot="1" x14ac:dyDescent="0.6">
      <c r="B10" s="95" t="s">
        <v>4</v>
      </c>
      <c r="C10" s="44">
        <v>-25</v>
      </c>
      <c r="D10" s="33">
        <v>3.1</v>
      </c>
      <c r="E10" s="34"/>
      <c r="F10" s="34">
        <v>3</v>
      </c>
      <c r="G10" s="34"/>
      <c r="H10" s="34">
        <v>2.9</v>
      </c>
      <c r="I10" s="34"/>
      <c r="J10" s="34">
        <v>2.9</v>
      </c>
      <c r="K10" s="34"/>
      <c r="L10" s="34"/>
      <c r="M10" s="34"/>
      <c r="N10" s="34"/>
      <c r="O10" s="35"/>
      <c r="P10" s="6"/>
      <c r="Q10" s="2">
        <v>0</v>
      </c>
      <c r="R10" s="4">
        <f t="shared" si="0"/>
        <v>4.3499999999999996</v>
      </c>
      <c r="S10" s="6"/>
      <c r="T10" s="75"/>
      <c r="U10" s="24" t="s">
        <v>45</v>
      </c>
      <c r="V10" s="25" t="s">
        <v>20</v>
      </c>
    </row>
    <row r="11" spans="2:22" ht="15" customHeight="1" thickBot="1" x14ac:dyDescent="0.6">
      <c r="B11" s="96"/>
      <c r="C11" s="45">
        <v>-20</v>
      </c>
      <c r="D11" s="50">
        <v>3.9</v>
      </c>
      <c r="E11" s="42"/>
      <c r="F11" s="42">
        <v>3.7</v>
      </c>
      <c r="G11" s="42"/>
      <c r="H11" s="42">
        <v>3.6</v>
      </c>
      <c r="I11" s="42"/>
      <c r="J11" s="42">
        <v>3.5</v>
      </c>
      <c r="K11" s="42"/>
      <c r="L11" s="42">
        <v>3.4</v>
      </c>
      <c r="M11" s="42"/>
      <c r="N11" s="42"/>
      <c r="O11" s="43"/>
      <c r="P11" s="6"/>
      <c r="Q11" s="2">
        <v>7</v>
      </c>
      <c r="R11" s="4">
        <f t="shared" si="0"/>
        <v>2.8274999999999997</v>
      </c>
      <c r="S11" s="6"/>
      <c r="T11" s="16" t="s">
        <v>11</v>
      </c>
      <c r="U11" s="17" t="s">
        <v>12</v>
      </c>
      <c r="V11" s="18" t="s">
        <v>10</v>
      </c>
    </row>
    <row r="12" spans="2:22" ht="15" customHeight="1" thickBot="1" x14ac:dyDescent="0.6">
      <c r="B12" s="96"/>
      <c r="C12" s="44">
        <v>-15</v>
      </c>
      <c r="D12" s="37">
        <v>4.5999999999999996</v>
      </c>
      <c r="E12" s="32"/>
      <c r="F12" s="32">
        <v>4.4000000000000004</v>
      </c>
      <c r="G12" s="32"/>
      <c r="H12" s="32">
        <v>4.3</v>
      </c>
      <c r="I12" s="32"/>
      <c r="J12" s="32">
        <v>4.2</v>
      </c>
      <c r="K12" s="32"/>
      <c r="L12" s="32">
        <v>4.0999999999999996</v>
      </c>
      <c r="M12" s="32"/>
      <c r="N12" s="32">
        <v>3.7</v>
      </c>
      <c r="O12" s="38"/>
      <c r="P12" s="6"/>
      <c r="Q12" s="2">
        <v>15</v>
      </c>
      <c r="R12" s="4">
        <f t="shared" si="0"/>
        <v>1.0874999999999999</v>
      </c>
      <c r="S12" s="6"/>
      <c r="T12" s="13">
        <v>220</v>
      </c>
      <c r="U12" s="14">
        <v>40</v>
      </c>
      <c r="V12" s="15">
        <f>T12*U12</f>
        <v>8800</v>
      </c>
    </row>
    <row r="13" spans="2:22" ht="15" customHeight="1" thickBot="1" x14ac:dyDescent="0.6">
      <c r="B13" s="96"/>
      <c r="C13" s="46">
        <v>-12</v>
      </c>
      <c r="D13" s="50">
        <v>5.0999999999999996</v>
      </c>
      <c r="E13" s="42"/>
      <c r="F13" s="42">
        <v>5</v>
      </c>
      <c r="G13" s="42"/>
      <c r="H13" s="42">
        <v>4.8</v>
      </c>
      <c r="I13" s="42"/>
      <c r="J13" s="42">
        <v>4.7</v>
      </c>
      <c r="K13" s="42"/>
      <c r="L13" s="42">
        <v>4.3</v>
      </c>
      <c r="M13" s="42"/>
      <c r="N13" s="42">
        <v>3.9</v>
      </c>
      <c r="O13" s="43"/>
      <c r="P13" s="6"/>
      <c r="Q13" s="3">
        <v>20</v>
      </c>
      <c r="R13" s="5">
        <v>0</v>
      </c>
      <c r="S13" s="6"/>
      <c r="T13" s="6"/>
      <c r="U13" s="6"/>
    </row>
    <row r="14" spans="2:22" ht="15.75" customHeight="1" thickBot="1" x14ac:dyDescent="0.6">
      <c r="B14" s="96"/>
      <c r="C14" s="44">
        <v>-7</v>
      </c>
      <c r="D14" s="37">
        <v>5.8</v>
      </c>
      <c r="E14" s="32"/>
      <c r="F14" s="32">
        <v>5.6</v>
      </c>
      <c r="G14" s="32"/>
      <c r="H14" s="32">
        <v>5.5</v>
      </c>
      <c r="I14" s="32"/>
      <c r="J14" s="32">
        <v>5.3</v>
      </c>
      <c r="K14" s="32"/>
      <c r="L14" s="32">
        <v>4.8</v>
      </c>
      <c r="M14" s="32"/>
      <c r="N14" s="32">
        <v>4.4000000000000004</v>
      </c>
      <c r="O14" s="38"/>
      <c r="P14" s="6"/>
      <c r="Q14" s="6"/>
      <c r="R14" s="6"/>
      <c r="S14" s="6"/>
      <c r="T14" s="6"/>
      <c r="U14" s="6"/>
    </row>
    <row r="15" spans="2:22" ht="15" customHeight="1" thickBot="1" x14ac:dyDescent="0.6">
      <c r="B15" s="96"/>
      <c r="C15" s="46">
        <v>0</v>
      </c>
      <c r="D15" s="50">
        <v>6.8</v>
      </c>
      <c r="E15" s="42"/>
      <c r="F15" s="42">
        <v>6.6</v>
      </c>
      <c r="G15" s="42"/>
      <c r="H15" s="42">
        <v>6.4</v>
      </c>
      <c r="I15" s="42"/>
      <c r="J15" s="42">
        <v>5.8</v>
      </c>
      <c r="K15" s="42"/>
      <c r="L15" s="42">
        <v>5.2</v>
      </c>
      <c r="M15" s="42"/>
      <c r="N15" s="42">
        <v>4.7</v>
      </c>
      <c r="O15" s="43"/>
      <c r="P15" s="6"/>
      <c r="Q15" s="6"/>
      <c r="R15" s="6"/>
      <c r="S15" s="6"/>
      <c r="T15" s="6"/>
      <c r="U15" s="6"/>
    </row>
    <row r="16" spans="2:22" ht="15" customHeight="1" thickBot="1" x14ac:dyDescent="0.6">
      <c r="B16" s="96"/>
      <c r="C16" s="44">
        <v>7</v>
      </c>
      <c r="D16" s="37">
        <v>8.1999999999999993</v>
      </c>
      <c r="E16" s="32"/>
      <c r="F16" s="32">
        <v>8</v>
      </c>
      <c r="G16" s="32"/>
      <c r="H16" s="32">
        <v>7.7</v>
      </c>
      <c r="I16" s="32"/>
      <c r="J16" s="32">
        <v>7</v>
      </c>
      <c r="K16" s="32"/>
      <c r="L16" s="32">
        <v>6.3</v>
      </c>
      <c r="M16" s="32"/>
      <c r="N16" s="32">
        <v>5.7</v>
      </c>
      <c r="O16" s="38"/>
      <c r="P16" s="6"/>
      <c r="Q16" s="26"/>
      <c r="R16" s="26"/>
      <c r="S16" s="27"/>
      <c r="T16" s="26"/>
      <c r="U16" s="26"/>
    </row>
    <row r="17" spans="2:29" ht="15" customHeight="1" thickBot="1" x14ac:dyDescent="0.6">
      <c r="B17" s="96"/>
      <c r="C17" s="46">
        <v>15</v>
      </c>
      <c r="D17" s="50">
        <v>9.5</v>
      </c>
      <c r="E17" s="42"/>
      <c r="F17" s="42">
        <v>8.6</v>
      </c>
      <c r="G17" s="42"/>
      <c r="H17" s="42">
        <v>8.4</v>
      </c>
      <c r="I17" s="42"/>
      <c r="J17" s="42">
        <v>7.6</v>
      </c>
      <c r="K17" s="42"/>
      <c r="L17" s="42">
        <v>6.8</v>
      </c>
      <c r="M17" s="42"/>
      <c r="N17" s="42">
        <v>6.6</v>
      </c>
      <c r="O17" s="43"/>
      <c r="P17" s="6"/>
      <c r="Q17" s="28"/>
      <c r="R17" s="27"/>
      <c r="S17" s="27"/>
      <c r="T17" s="27"/>
      <c r="U17" s="29"/>
    </row>
    <row r="18" spans="2:29" ht="15.75" customHeight="1" thickBot="1" x14ac:dyDescent="0.6">
      <c r="B18" s="97"/>
      <c r="C18" s="44">
        <v>20</v>
      </c>
      <c r="D18" s="39">
        <v>10.6</v>
      </c>
      <c r="E18" s="40"/>
      <c r="F18" s="40">
        <v>9.6</v>
      </c>
      <c r="G18" s="40"/>
      <c r="H18" s="40">
        <v>9.3000000000000007</v>
      </c>
      <c r="I18" s="40"/>
      <c r="J18" s="40">
        <v>8.4</v>
      </c>
      <c r="K18" s="40"/>
      <c r="L18" s="40">
        <v>7.6</v>
      </c>
      <c r="M18" s="40"/>
      <c r="N18" s="40">
        <v>7.4</v>
      </c>
      <c r="O18" s="41"/>
      <c r="P18" s="6"/>
      <c r="Q18" s="28"/>
      <c r="R18" s="27"/>
      <c r="S18" s="27"/>
      <c r="T18" s="27"/>
      <c r="U18" s="29"/>
    </row>
    <row r="19" spans="2:29" ht="15.75" customHeight="1" x14ac:dyDescent="0.55000000000000004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6"/>
      <c r="Q19" s="28"/>
      <c r="R19" s="27"/>
      <c r="S19" s="27"/>
      <c r="T19" s="27"/>
      <c r="U19" s="29"/>
    </row>
    <row r="20" spans="2:29" ht="15.75" customHeight="1" x14ac:dyDescent="0.55000000000000004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6"/>
      <c r="Q20" s="28"/>
      <c r="R20" s="27"/>
      <c r="S20" s="27"/>
      <c r="T20" s="27"/>
      <c r="U20" s="29"/>
    </row>
    <row r="21" spans="2:29" ht="14.7" thickBot="1" x14ac:dyDescent="0.6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Q21" s="28"/>
      <c r="R21" s="30"/>
      <c r="S21" s="27"/>
      <c r="T21" s="27"/>
      <c r="U21" s="29"/>
    </row>
    <row r="22" spans="2:29" x14ac:dyDescent="0.55000000000000004">
      <c r="B22" s="107" t="s">
        <v>58</v>
      </c>
      <c r="C22" s="108"/>
      <c r="D22" s="122" t="s">
        <v>5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  <c r="Q22" s="28"/>
      <c r="R22" s="30"/>
      <c r="S22" s="27"/>
      <c r="T22" s="27"/>
      <c r="U22" s="29"/>
    </row>
    <row r="23" spans="2:29" x14ac:dyDescent="0.55000000000000004">
      <c r="B23" s="109"/>
      <c r="C23" s="110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Q23" s="28"/>
      <c r="R23" s="30"/>
      <c r="S23" s="27"/>
      <c r="T23" s="27"/>
      <c r="U23" s="29"/>
    </row>
    <row r="24" spans="2:29" x14ac:dyDescent="0.55000000000000004">
      <c r="B24" s="109"/>
      <c r="C24" s="110"/>
      <c r="D24" s="128" t="s"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  <c r="Q24" s="28"/>
      <c r="R24" s="30"/>
      <c r="S24" s="26"/>
      <c r="T24" s="26"/>
      <c r="U24" s="29"/>
    </row>
    <row r="25" spans="2:29" ht="14.7" thickBot="1" x14ac:dyDescent="0.6">
      <c r="B25" s="111"/>
      <c r="C25" s="112"/>
      <c r="D25" s="131">
        <v>35</v>
      </c>
      <c r="E25" s="90"/>
      <c r="F25" s="90">
        <v>41</v>
      </c>
      <c r="G25" s="90"/>
      <c r="H25" s="90">
        <v>45</v>
      </c>
      <c r="I25" s="90"/>
      <c r="J25" s="90">
        <v>50</v>
      </c>
      <c r="K25" s="90"/>
      <c r="L25" s="90">
        <v>55</v>
      </c>
      <c r="M25" s="90"/>
      <c r="N25" s="90">
        <v>60</v>
      </c>
      <c r="O25" s="132"/>
      <c r="Q25" s="28"/>
      <c r="R25" s="30"/>
      <c r="S25" s="27"/>
      <c r="T25" s="27"/>
      <c r="U25" s="29"/>
    </row>
    <row r="26" spans="2:29" ht="14.7" thickBot="1" x14ac:dyDescent="0.6">
      <c r="B26" s="95" t="s">
        <v>4</v>
      </c>
      <c r="C26" s="10">
        <v>-25</v>
      </c>
      <c r="D26" s="142">
        <f>IF(D10&lt;$R5,($R5-D10),0)</f>
        <v>6.6874999999999982</v>
      </c>
      <c r="E26" s="139"/>
      <c r="F26" s="133">
        <f t="shared" ref="F26:N34" si="1">IF(F10&lt;$R5,($R5-F10),0)</f>
        <v>6.7874999999999979</v>
      </c>
      <c r="G26" s="139"/>
      <c r="H26" s="133">
        <f t="shared" si="1"/>
        <v>6.8874999999999975</v>
      </c>
      <c r="I26" s="139"/>
      <c r="J26" s="133">
        <f t="shared" si="1"/>
        <v>6.8874999999999975</v>
      </c>
      <c r="K26" s="139"/>
      <c r="L26" s="133">
        <f t="shared" si="1"/>
        <v>9.7874999999999979</v>
      </c>
      <c r="M26" s="139"/>
      <c r="N26" s="133">
        <f t="shared" si="1"/>
        <v>9.7874999999999979</v>
      </c>
      <c r="O26" s="134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2:29" ht="14.7" thickBot="1" x14ac:dyDescent="0.6">
      <c r="B27" s="96"/>
      <c r="C27" s="10">
        <v>-20</v>
      </c>
      <c r="D27" s="135">
        <f t="shared" ref="D27:D34" si="2">IF(D11&lt;$R6,($R6-D11),0)</f>
        <v>4.7999999999999989</v>
      </c>
      <c r="E27" s="136"/>
      <c r="F27" s="137">
        <f t="shared" si="1"/>
        <v>4.9999999999999991</v>
      </c>
      <c r="G27" s="136"/>
      <c r="H27" s="137">
        <f t="shared" si="1"/>
        <v>5.0999999999999996</v>
      </c>
      <c r="I27" s="136"/>
      <c r="J27" s="137">
        <f t="shared" si="1"/>
        <v>5.1999999999999993</v>
      </c>
      <c r="K27" s="136"/>
      <c r="L27" s="137">
        <f t="shared" si="1"/>
        <v>5.2999999999999989</v>
      </c>
      <c r="M27" s="136"/>
      <c r="N27" s="137">
        <f t="shared" si="1"/>
        <v>8.6999999999999993</v>
      </c>
      <c r="O27" s="138"/>
      <c r="Q27" s="2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2:29" ht="14.7" thickBot="1" x14ac:dyDescent="0.6">
      <c r="B28" s="140"/>
      <c r="C28" s="10">
        <v>-15</v>
      </c>
      <c r="D28" s="135">
        <f t="shared" si="2"/>
        <v>3.0124999999999993</v>
      </c>
      <c r="E28" s="136"/>
      <c r="F28" s="137">
        <f t="shared" si="1"/>
        <v>3.2124999999999986</v>
      </c>
      <c r="G28" s="136"/>
      <c r="H28" s="137">
        <f t="shared" si="1"/>
        <v>3.3124999999999991</v>
      </c>
      <c r="I28" s="136"/>
      <c r="J28" s="137">
        <f t="shared" si="1"/>
        <v>3.4124999999999988</v>
      </c>
      <c r="K28" s="136"/>
      <c r="L28" s="137">
        <f t="shared" si="1"/>
        <v>3.5124999999999993</v>
      </c>
      <c r="M28" s="136"/>
      <c r="N28" s="137">
        <f t="shared" si="1"/>
        <v>3.9124999999999988</v>
      </c>
      <c r="O28" s="138"/>
      <c r="Q28" s="2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2:29" ht="14.7" thickBot="1" x14ac:dyDescent="0.6">
      <c r="B29" s="140"/>
      <c r="C29" s="10">
        <v>-12</v>
      </c>
      <c r="D29" s="135">
        <f t="shared" si="2"/>
        <v>1.8599999999999994</v>
      </c>
      <c r="E29" s="136"/>
      <c r="F29" s="137">
        <f t="shared" si="1"/>
        <v>1.9599999999999991</v>
      </c>
      <c r="G29" s="136"/>
      <c r="H29" s="137">
        <f t="shared" si="1"/>
        <v>2.1599999999999993</v>
      </c>
      <c r="I29" s="136"/>
      <c r="J29" s="137">
        <f t="shared" si="1"/>
        <v>2.2599999999999989</v>
      </c>
      <c r="K29" s="136"/>
      <c r="L29" s="137">
        <f t="shared" si="1"/>
        <v>2.6599999999999993</v>
      </c>
      <c r="M29" s="136"/>
      <c r="N29" s="137">
        <f t="shared" si="1"/>
        <v>3.0599999999999992</v>
      </c>
      <c r="O29" s="138"/>
      <c r="Q29" s="28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2:29" ht="14.7" thickBot="1" x14ac:dyDescent="0.6">
      <c r="B30" s="140"/>
      <c r="C30" s="10">
        <v>-7</v>
      </c>
      <c r="D30" s="135">
        <f t="shared" si="2"/>
        <v>7.2499999999999787E-2</v>
      </c>
      <c r="E30" s="136"/>
      <c r="F30" s="137">
        <f t="shared" si="1"/>
        <v>0.27249999999999996</v>
      </c>
      <c r="G30" s="136"/>
      <c r="H30" s="137">
        <f t="shared" si="1"/>
        <v>0.37249999999999961</v>
      </c>
      <c r="I30" s="136"/>
      <c r="J30" s="137">
        <f t="shared" si="1"/>
        <v>0.57249999999999979</v>
      </c>
      <c r="K30" s="136"/>
      <c r="L30" s="137">
        <f t="shared" si="1"/>
        <v>1.0724999999999998</v>
      </c>
      <c r="M30" s="136"/>
      <c r="N30" s="137">
        <f t="shared" si="1"/>
        <v>1.4724999999999993</v>
      </c>
      <c r="O30" s="138"/>
      <c r="Q30" s="2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2:29" ht="14.7" thickBot="1" x14ac:dyDescent="0.6">
      <c r="B31" s="140"/>
      <c r="C31" s="10">
        <v>0</v>
      </c>
      <c r="D31" s="135">
        <f t="shared" si="2"/>
        <v>0</v>
      </c>
      <c r="E31" s="136"/>
      <c r="F31" s="137">
        <f t="shared" si="1"/>
        <v>0</v>
      </c>
      <c r="G31" s="136"/>
      <c r="H31" s="137">
        <f t="shared" si="1"/>
        <v>0</v>
      </c>
      <c r="I31" s="136"/>
      <c r="J31" s="137">
        <f t="shared" si="1"/>
        <v>0</v>
      </c>
      <c r="K31" s="136"/>
      <c r="L31" s="137">
        <f t="shared" si="1"/>
        <v>0</v>
      </c>
      <c r="M31" s="136"/>
      <c r="N31" s="137">
        <f t="shared" si="1"/>
        <v>0</v>
      </c>
      <c r="O31" s="138"/>
      <c r="Q31" s="2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2:29" ht="14.7" thickBot="1" x14ac:dyDescent="0.6">
      <c r="B32" s="140"/>
      <c r="C32" s="10">
        <v>7</v>
      </c>
      <c r="D32" s="135">
        <f t="shared" si="2"/>
        <v>0</v>
      </c>
      <c r="E32" s="136"/>
      <c r="F32" s="137">
        <f t="shared" si="1"/>
        <v>0</v>
      </c>
      <c r="G32" s="136"/>
      <c r="H32" s="137">
        <f t="shared" si="1"/>
        <v>0</v>
      </c>
      <c r="I32" s="136"/>
      <c r="J32" s="137">
        <f t="shared" si="1"/>
        <v>0</v>
      </c>
      <c r="K32" s="136"/>
      <c r="L32" s="137">
        <f t="shared" si="1"/>
        <v>0</v>
      </c>
      <c r="M32" s="136"/>
      <c r="N32" s="137">
        <f t="shared" si="1"/>
        <v>0</v>
      </c>
      <c r="O32" s="138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2:29" ht="14.7" thickBot="1" x14ac:dyDescent="0.6">
      <c r="B33" s="140"/>
      <c r="C33" s="10">
        <v>15</v>
      </c>
      <c r="D33" s="135">
        <f t="shared" si="2"/>
        <v>0</v>
      </c>
      <c r="E33" s="136"/>
      <c r="F33" s="137">
        <f t="shared" si="1"/>
        <v>0</v>
      </c>
      <c r="G33" s="136"/>
      <c r="H33" s="137">
        <f t="shared" si="1"/>
        <v>0</v>
      </c>
      <c r="I33" s="136"/>
      <c r="J33" s="137">
        <f t="shared" si="1"/>
        <v>0</v>
      </c>
      <c r="K33" s="136"/>
      <c r="L33" s="137">
        <f t="shared" si="1"/>
        <v>0</v>
      </c>
      <c r="M33" s="136"/>
      <c r="N33" s="137">
        <f t="shared" si="1"/>
        <v>0</v>
      </c>
      <c r="O33" s="138"/>
      <c r="Q33" s="27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2:29" ht="14.7" thickBot="1" x14ac:dyDescent="0.6">
      <c r="B34" s="141"/>
      <c r="C34" s="10">
        <v>20</v>
      </c>
      <c r="D34" s="135">
        <f t="shared" si="2"/>
        <v>0</v>
      </c>
      <c r="E34" s="136"/>
      <c r="F34" s="137">
        <f t="shared" si="1"/>
        <v>0</v>
      </c>
      <c r="G34" s="136"/>
      <c r="H34" s="137">
        <f t="shared" si="1"/>
        <v>0</v>
      </c>
      <c r="I34" s="136"/>
      <c r="J34" s="137">
        <f t="shared" si="1"/>
        <v>0</v>
      </c>
      <c r="K34" s="136"/>
      <c r="L34" s="137">
        <f t="shared" si="1"/>
        <v>0</v>
      </c>
      <c r="M34" s="136"/>
      <c r="N34" s="137">
        <f t="shared" si="1"/>
        <v>0</v>
      </c>
      <c r="O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mergeCells count="78">
    <mergeCell ref="N34:O34"/>
    <mergeCell ref="D33:E33"/>
    <mergeCell ref="F33:G33"/>
    <mergeCell ref="H33:I33"/>
    <mergeCell ref="J33:K33"/>
    <mergeCell ref="L33:M33"/>
    <mergeCell ref="N33:O33"/>
    <mergeCell ref="D34:E34"/>
    <mergeCell ref="F34:G34"/>
    <mergeCell ref="H34:I34"/>
    <mergeCell ref="J34:K34"/>
    <mergeCell ref="L34:M34"/>
    <mergeCell ref="N32:O32"/>
    <mergeCell ref="N31:O31"/>
    <mergeCell ref="N30:O30"/>
    <mergeCell ref="N28:O28"/>
    <mergeCell ref="N29:O29"/>
    <mergeCell ref="H32:I32"/>
    <mergeCell ref="J32:K32"/>
    <mergeCell ref="L32:M32"/>
    <mergeCell ref="D31:E31"/>
    <mergeCell ref="F31:G31"/>
    <mergeCell ref="H31:I31"/>
    <mergeCell ref="J31:K31"/>
    <mergeCell ref="L31:M31"/>
    <mergeCell ref="D30:E30"/>
    <mergeCell ref="F30:G30"/>
    <mergeCell ref="B26:B34"/>
    <mergeCell ref="D26:E26"/>
    <mergeCell ref="F26:G26"/>
    <mergeCell ref="D29:E29"/>
    <mergeCell ref="F29:G29"/>
    <mergeCell ref="D28:E28"/>
    <mergeCell ref="F28:G28"/>
    <mergeCell ref="D32:E32"/>
    <mergeCell ref="F32:G32"/>
    <mergeCell ref="J30:K30"/>
    <mergeCell ref="H30:I30"/>
    <mergeCell ref="L26:M26"/>
    <mergeCell ref="H29:I29"/>
    <mergeCell ref="J29:K29"/>
    <mergeCell ref="L29:M29"/>
    <mergeCell ref="H28:I28"/>
    <mergeCell ref="J28:K28"/>
    <mergeCell ref="L28:M28"/>
    <mergeCell ref="L30:M30"/>
    <mergeCell ref="N26:O26"/>
    <mergeCell ref="D27:E27"/>
    <mergeCell ref="F27:G27"/>
    <mergeCell ref="H27:I27"/>
    <mergeCell ref="J27:K27"/>
    <mergeCell ref="L27:M27"/>
    <mergeCell ref="N27:O27"/>
    <mergeCell ref="H26:I26"/>
    <mergeCell ref="J26:K26"/>
    <mergeCell ref="B22:C25"/>
    <mergeCell ref="D22:O23"/>
    <mergeCell ref="D24:O24"/>
    <mergeCell ref="D25:E25"/>
    <mergeCell ref="F25:G25"/>
    <mergeCell ref="H25:I25"/>
    <mergeCell ref="J25:K25"/>
    <mergeCell ref="L25:M25"/>
    <mergeCell ref="N25:O25"/>
    <mergeCell ref="B19:O21"/>
    <mergeCell ref="B10:B18"/>
    <mergeCell ref="B3:M3"/>
    <mergeCell ref="N3:O3"/>
    <mergeCell ref="T3:V3"/>
    <mergeCell ref="T4:U4"/>
    <mergeCell ref="B6:C9"/>
    <mergeCell ref="D6:O7"/>
    <mergeCell ref="D8:E8"/>
    <mergeCell ref="F8:G8"/>
    <mergeCell ref="H8:I8"/>
    <mergeCell ref="J8:K8"/>
    <mergeCell ref="L8:M8"/>
    <mergeCell ref="N8:O8"/>
  </mergeCells>
  <conditionalFormatting sqref="D26:O27">
    <cfRule type="cellIs" dxfId="47" priority="8" operator="greaterThan">
      <formula>0</formula>
    </cfRule>
  </conditionalFormatting>
  <conditionalFormatting sqref="D28:O28">
    <cfRule type="cellIs" dxfId="46" priority="7" operator="greaterThan">
      <formula>0</formula>
    </cfRule>
  </conditionalFormatting>
  <conditionalFormatting sqref="D29:O29">
    <cfRule type="cellIs" dxfId="45" priority="6" operator="greaterThan">
      <formula>0</formula>
    </cfRule>
  </conditionalFormatting>
  <conditionalFormatting sqref="D30:O30">
    <cfRule type="cellIs" dxfId="44" priority="5" operator="greaterThan">
      <formula>0</formula>
    </cfRule>
  </conditionalFormatting>
  <conditionalFormatting sqref="D31:O31">
    <cfRule type="cellIs" dxfId="43" priority="4" operator="greaterThan">
      <formula>0</formula>
    </cfRule>
  </conditionalFormatting>
  <conditionalFormatting sqref="D32:O32">
    <cfRule type="cellIs" dxfId="42" priority="3" operator="greaterThan">
      <formula>0</formula>
    </cfRule>
  </conditionalFormatting>
  <conditionalFormatting sqref="D33:O33">
    <cfRule type="cellIs" dxfId="41" priority="2" operator="greaterThan">
      <formula>0</formula>
    </cfRule>
  </conditionalFormatting>
  <conditionalFormatting sqref="D34:O34">
    <cfRule type="cellIs" dxfId="4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16C65-4FBF-4596-A380-FE85FBF736D2}">
  <dimension ref="B2:AC34"/>
  <sheetViews>
    <sheetView zoomScale="70" zoomScaleNormal="70" workbookViewId="0">
      <selection activeCell="B26" sqref="B26:B34"/>
    </sheetView>
  </sheetViews>
  <sheetFormatPr defaultRowHeight="14.4" x14ac:dyDescent="0.55000000000000004"/>
  <cols>
    <col min="1" max="1" width="6.47265625" customWidth="1"/>
    <col min="4" max="4" width="11" bestFit="1" customWidth="1"/>
    <col min="5" max="5" width="5" bestFit="1" customWidth="1"/>
    <col min="6" max="6" width="11" bestFit="1" customWidth="1"/>
    <col min="7" max="7" width="5" bestFit="1" customWidth="1"/>
    <col min="8" max="8" width="11" bestFit="1" customWidth="1"/>
    <col min="9" max="9" width="5" bestFit="1" customWidth="1"/>
    <col min="10" max="10" width="11" bestFit="1" customWidth="1"/>
    <col min="11" max="11" width="5" bestFit="1" customWidth="1"/>
    <col min="12" max="12" width="10.1015625" bestFit="1" customWidth="1"/>
    <col min="13" max="13" width="5" bestFit="1" customWidth="1"/>
    <col min="14" max="14" width="10.1015625" bestFit="1" customWidth="1"/>
    <col min="15" max="15" width="5" bestFit="1" customWidth="1"/>
    <col min="17" max="17" width="18.3125" bestFit="1" customWidth="1"/>
    <col min="18" max="18" width="27.1015625" customWidth="1"/>
    <col min="20" max="20" width="19.47265625" customWidth="1"/>
    <col min="21" max="21" width="18.68359375" customWidth="1"/>
    <col min="22" max="22" width="18.47265625" customWidth="1"/>
  </cols>
  <sheetData>
    <row r="2" spans="2:22" ht="14.7" thickBot="1" x14ac:dyDescent="0.6">
      <c r="Q2" s="6"/>
      <c r="R2" s="6"/>
    </row>
    <row r="3" spans="2:22" ht="45" customHeight="1" thickBot="1" x14ac:dyDescent="0.6">
      <c r="B3" s="98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>
        <v>6.6</v>
      </c>
      <c r="O3" s="101"/>
      <c r="P3" s="7"/>
      <c r="Q3" s="7"/>
      <c r="R3" s="7"/>
      <c r="S3" s="7"/>
      <c r="T3" s="102" t="s">
        <v>7</v>
      </c>
      <c r="U3" s="103"/>
      <c r="V3" s="104"/>
    </row>
    <row r="4" spans="2:22" ht="30" customHeight="1" thickBot="1" x14ac:dyDescent="0.6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34</v>
      </c>
      <c r="R4" s="12" t="s">
        <v>2</v>
      </c>
      <c r="S4" s="6"/>
      <c r="T4" s="105" t="s">
        <v>21</v>
      </c>
      <c r="U4" s="106"/>
      <c r="V4" s="20" t="s">
        <v>22</v>
      </c>
    </row>
    <row r="5" spans="2:22" ht="15" customHeight="1" thickBot="1" x14ac:dyDescent="0.6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>
        <v>-25</v>
      </c>
      <c r="R5" s="8">
        <f>($Q$13-Q5)*($N$3/($Q$13-$Q$6))</f>
        <v>7.4249999999999989</v>
      </c>
      <c r="S5" s="6"/>
      <c r="T5" s="76" t="s">
        <v>37</v>
      </c>
      <c r="U5" s="21" t="s">
        <v>13</v>
      </c>
      <c r="V5" s="22" t="s">
        <v>16</v>
      </c>
    </row>
    <row r="6" spans="2:22" ht="15" customHeight="1" x14ac:dyDescent="0.55000000000000004">
      <c r="B6" s="107" t="s">
        <v>59</v>
      </c>
      <c r="C6" s="108"/>
      <c r="D6" s="113" t="s">
        <v>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6"/>
      <c r="Q6" s="2">
        <v>-20</v>
      </c>
      <c r="R6" s="4">
        <f>($Q$13-Q6)*($N$3/($Q$13-$Q$6))</f>
        <v>6.6</v>
      </c>
      <c r="S6" s="6"/>
      <c r="T6" s="74" t="s">
        <v>38</v>
      </c>
      <c r="U6" s="19" t="s">
        <v>42</v>
      </c>
      <c r="V6" s="23" t="s">
        <v>17</v>
      </c>
    </row>
    <row r="7" spans="2:22" ht="15" customHeight="1" x14ac:dyDescent="0.55000000000000004">
      <c r="B7" s="109"/>
      <c r="C7" s="110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6"/>
      <c r="Q7" s="2">
        <v>-15</v>
      </c>
      <c r="R7" s="4">
        <f>($Q$13-Q7)*($N$3/($Q$13-$Q$6))</f>
        <v>5.7749999999999995</v>
      </c>
      <c r="S7" s="6"/>
      <c r="T7" s="74" t="s">
        <v>39</v>
      </c>
      <c r="U7" s="19" t="s">
        <v>43</v>
      </c>
      <c r="V7" s="23" t="s">
        <v>41</v>
      </c>
    </row>
    <row r="8" spans="2:22" ht="15" customHeight="1" x14ac:dyDescent="0.55000000000000004">
      <c r="B8" s="109"/>
      <c r="C8" s="110"/>
      <c r="D8" s="119">
        <v>35</v>
      </c>
      <c r="E8" s="120"/>
      <c r="F8" s="120">
        <v>41</v>
      </c>
      <c r="G8" s="120"/>
      <c r="H8" s="120">
        <v>45</v>
      </c>
      <c r="I8" s="120"/>
      <c r="J8" s="120">
        <v>50</v>
      </c>
      <c r="K8" s="120"/>
      <c r="L8" s="120">
        <v>55</v>
      </c>
      <c r="M8" s="120"/>
      <c r="N8" s="120">
        <v>60</v>
      </c>
      <c r="O8" s="121"/>
      <c r="P8" s="6"/>
      <c r="Q8" s="2">
        <v>-12</v>
      </c>
      <c r="R8" s="4">
        <f t="shared" ref="R8:R12" si="0">($Q$13-Q8)*($R$6/($Q$13-$Q$6))</f>
        <v>5.2799999999999994</v>
      </c>
      <c r="S8" s="6"/>
      <c r="T8" s="74" t="s">
        <v>40</v>
      </c>
      <c r="U8" s="19" t="s">
        <v>14</v>
      </c>
      <c r="V8" s="23" t="s">
        <v>18</v>
      </c>
    </row>
    <row r="9" spans="2:22" ht="15" customHeight="1" thickBot="1" x14ac:dyDescent="0.6">
      <c r="B9" s="111"/>
      <c r="C9" s="112"/>
      <c r="D9" s="47" t="s">
        <v>0</v>
      </c>
      <c r="E9" s="48"/>
      <c r="F9" s="48" t="s">
        <v>0</v>
      </c>
      <c r="G9" s="48"/>
      <c r="H9" s="48" t="s">
        <v>0</v>
      </c>
      <c r="I9" s="48"/>
      <c r="J9" s="48" t="s">
        <v>0</v>
      </c>
      <c r="K9" s="48"/>
      <c r="L9" s="48" t="s">
        <v>0</v>
      </c>
      <c r="M9" s="48"/>
      <c r="N9" s="48" t="s">
        <v>0</v>
      </c>
      <c r="O9" s="49"/>
      <c r="P9" s="6"/>
      <c r="Q9" s="2">
        <v>-7</v>
      </c>
      <c r="R9" s="4">
        <f t="shared" si="0"/>
        <v>4.4549999999999992</v>
      </c>
      <c r="S9" s="6"/>
      <c r="T9" s="74"/>
      <c r="U9" s="19" t="s">
        <v>15</v>
      </c>
      <c r="V9" s="23" t="s">
        <v>19</v>
      </c>
    </row>
    <row r="10" spans="2:22" ht="15" customHeight="1" thickBot="1" x14ac:dyDescent="0.6">
      <c r="B10" s="95" t="s">
        <v>4</v>
      </c>
      <c r="C10" s="44">
        <v>-25</v>
      </c>
      <c r="D10" s="33">
        <v>5</v>
      </c>
      <c r="E10" s="34"/>
      <c r="F10" s="34">
        <v>4.9000000000000004</v>
      </c>
      <c r="G10" s="34"/>
      <c r="H10" s="34">
        <v>4.7</v>
      </c>
      <c r="I10" s="34"/>
      <c r="J10" s="34">
        <v>4.5999999999999996</v>
      </c>
      <c r="K10" s="34"/>
      <c r="L10" s="34"/>
      <c r="M10" s="34"/>
      <c r="N10" s="34"/>
      <c r="O10" s="35"/>
      <c r="P10" s="6"/>
      <c r="Q10" s="2">
        <v>0</v>
      </c>
      <c r="R10" s="4">
        <f t="shared" si="0"/>
        <v>3.3</v>
      </c>
      <c r="S10" s="6"/>
      <c r="T10" s="75"/>
      <c r="U10" s="24" t="s">
        <v>45</v>
      </c>
      <c r="V10" s="25" t="s">
        <v>20</v>
      </c>
    </row>
    <row r="11" spans="2:22" ht="15" customHeight="1" thickBot="1" x14ac:dyDescent="0.6">
      <c r="B11" s="96"/>
      <c r="C11" s="45">
        <v>-20</v>
      </c>
      <c r="D11" s="50">
        <v>6.2</v>
      </c>
      <c r="E11" s="42"/>
      <c r="F11" s="42">
        <v>6</v>
      </c>
      <c r="G11" s="42"/>
      <c r="H11" s="42">
        <v>5.8</v>
      </c>
      <c r="I11" s="42"/>
      <c r="J11" s="42">
        <v>5.7</v>
      </c>
      <c r="K11" s="42"/>
      <c r="L11" s="42">
        <v>5.5</v>
      </c>
      <c r="M11" s="42"/>
      <c r="N11" s="42"/>
      <c r="O11" s="43"/>
      <c r="P11" s="6"/>
      <c r="Q11" s="2">
        <v>7</v>
      </c>
      <c r="R11" s="4">
        <f t="shared" si="0"/>
        <v>2.1449999999999996</v>
      </c>
      <c r="S11" s="6"/>
      <c r="T11" s="16" t="s">
        <v>11</v>
      </c>
      <c r="U11" s="17" t="s">
        <v>12</v>
      </c>
      <c r="V11" s="18" t="s">
        <v>10</v>
      </c>
    </row>
    <row r="12" spans="2:22" ht="15" customHeight="1" thickBot="1" x14ac:dyDescent="0.6">
      <c r="B12" s="96"/>
      <c r="C12" s="44">
        <v>-15</v>
      </c>
      <c r="D12" s="37">
        <v>7.4</v>
      </c>
      <c r="E12" s="32"/>
      <c r="F12" s="32">
        <v>7.2</v>
      </c>
      <c r="G12" s="32"/>
      <c r="H12" s="32">
        <v>7</v>
      </c>
      <c r="I12" s="32"/>
      <c r="J12" s="32">
        <v>6.8</v>
      </c>
      <c r="K12" s="32"/>
      <c r="L12" s="32">
        <v>6.6</v>
      </c>
      <c r="M12" s="32"/>
      <c r="N12" s="32">
        <v>6</v>
      </c>
      <c r="O12" s="38"/>
      <c r="P12" s="6"/>
      <c r="Q12" s="2">
        <v>15</v>
      </c>
      <c r="R12" s="4">
        <f t="shared" si="0"/>
        <v>0.82499999999999996</v>
      </c>
      <c r="S12" s="6"/>
      <c r="T12" s="13">
        <v>120</v>
      </c>
      <c r="U12" s="14">
        <v>55</v>
      </c>
      <c r="V12" s="15">
        <f>T12*U12</f>
        <v>6600</v>
      </c>
    </row>
    <row r="13" spans="2:22" ht="15" customHeight="1" thickBot="1" x14ac:dyDescent="0.6">
      <c r="B13" s="96"/>
      <c r="C13" s="46">
        <v>-12</v>
      </c>
      <c r="D13" s="50">
        <v>8</v>
      </c>
      <c r="E13" s="42"/>
      <c r="F13" s="42">
        <v>7.8</v>
      </c>
      <c r="G13" s="42"/>
      <c r="H13" s="42">
        <v>7.5</v>
      </c>
      <c r="I13" s="42"/>
      <c r="J13" s="42">
        <v>7.3</v>
      </c>
      <c r="K13" s="42"/>
      <c r="L13" s="42">
        <v>6.7</v>
      </c>
      <c r="M13" s="42"/>
      <c r="N13" s="42">
        <v>6</v>
      </c>
      <c r="O13" s="43"/>
      <c r="P13" s="6"/>
      <c r="Q13" s="3">
        <v>20</v>
      </c>
      <c r="R13" s="5">
        <v>0</v>
      </c>
      <c r="S13" s="6"/>
      <c r="T13" s="6"/>
      <c r="U13" s="6"/>
    </row>
    <row r="14" spans="2:22" ht="15.75" customHeight="1" thickBot="1" x14ac:dyDescent="0.6">
      <c r="B14" s="96"/>
      <c r="C14" s="44">
        <v>-7</v>
      </c>
      <c r="D14" s="37">
        <v>9.1999999999999993</v>
      </c>
      <c r="E14" s="32"/>
      <c r="F14" s="32">
        <v>8.9</v>
      </c>
      <c r="G14" s="32"/>
      <c r="H14" s="32">
        <v>8.6999999999999993</v>
      </c>
      <c r="I14" s="32"/>
      <c r="J14" s="32">
        <v>8.4</v>
      </c>
      <c r="K14" s="32"/>
      <c r="L14" s="32">
        <v>7.7</v>
      </c>
      <c r="M14" s="32"/>
      <c r="N14" s="32">
        <v>6.9</v>
      </c>
      <c r="O14" s="38"/>
      <c r="P14" s="6"/>
      <c r="Q14" s="6"/>
      <c r="R14" s="6"/>
      <c r="S14" s="6"/>
      <c r="T14" s="6"/>
      <c r="U14" s="6"/>
    </row>
    <row r="15" spans="2:22" ht="15" customHeight="1" thickBot="1" x14ac:dyDescent="0.6">
      <c r="B15" s="96"/>
      <c r="C15" s="46">
        <v>0</v>
      </c>
      <c r="D15" s="50">
        <v>11</v>
      </c>
      <c r="E15" s="42"/>
      <c r="F15" s="42">
        <v>10.7</v>
      </c>
      <c r="G15" s="42"/>
      <c r="H15" s="42">
        <v>10.4</v>
      </c>
      <c r="I15" s="42"/>
      <c r="J15" s="42">
        <v>9.4</v>
      </c>
      <c r="K15" s="42"/>
      <c r="L15" s="42">
        <v>8.5</v>
      </c>
      <c r="M15" s="42"/>
      <c r="N15" s="42">
        <v>7.7</v>
      </c>
      <c r="O15" s="43"/>
      <c r="P15" s="6"/>
      <c r="Q15" s="6"/>
      <c r="R15" s="6"/>
      <c r="S15" s="6"/>
      <c r="T15" s="6"/>
      <c r="U15" s="6"/>
    </row>
    <row r="16" spans="2:22" ht="15" customHeight="1" thickBot="1" x14ac:dyDescent="0.6">
      <c r="B16" s="96"/>
      <c r="C16" s="44">
        <v>7</v>
      </c>
      <c r="D16" s="37">
        <v>12.5</v>
      </c>
      <c r="E16" s="32"/>
      <c r="F16" s="32">
        <v>12.1</v>
      </c>
      <c r="G16" s="32"/>
      <c r="H16" s="53">
        <v>11.8</v>
      </c>
      <c r="I16" s="32"/>
      <c r="J16" s="32">
        <v>10.7</v>
      </c>
      <c r="K16" s="32"/>
      <c r="L16" s="32">
        <v>9.6</v>
      </c>
      <c r="M16" s="32"/>
      <c r="N16" s="32">
        <v>8.6999999999999993</v>
      </c>
      <c r="O16" s="38"/>
      <c r="P16" s="6"/>
      <c r="Q16" s="26"/>
      <c r="R16" s="26"/>
      <c r="S16" s="27"/>
      <c r="T16" s="26"/>
      <c r="U16" s="26"/>
    </row>
    <row r="17" spans="2:29" ht="15" customHeight="1" thickBot="1" x14ac:dyDescent="0.6">
      <c r="B17" s="96"/>
      <c r="C17" s="46">
        <v>15</v>
      </c>
      <c r="D17" s="50">
        <v>14.5</v>
      </c>
      <c r="E17" s="42"/>
      <c r="F17" s="42">
        <v>13.1</v>
      </c>
      <c r="G17" s="42"/>
      <c r="H17" s="42">
        <v>12.8</v>
      </c>
      <c r="I17" s="42"/>
      <c r="J17" s="42">
        <v>11.5</v>
      </c>
      <c r="K17" s="42"/>
      <c r="L17" s="42">
        <v>10.4</v>
      </c>
      <c r="M17" s="42"/>
      <c r="N17" s="42">
        <v>10.1</v>
      </c>
      <c r="O17" s="43"/>
      <c r="P17" s="6"/>
      <c r="Q17" s="28"/>
      <c r="R17" s="27"/>
      <c r="S17" s="27"/>
      <c r="T17" s="27"/>
      <c r="U17" s="29"/>
    </row>
    <row r="18" spans="2:29" ht="15.75" customHeight="1" thickBot="1" x14ac:dyDescent="0.6">
      <c r="B18" s="97"/>
      <c r="C18" s="44">
        <v>20</v>
      </c>
      <c r="D18" s="39">
        <v>16.5</v>
      </c>
      <c r="E18" s="40"/>
      <c r="F18" s="40">
        <v>15</v>
      </c>
      <c r="G18" s="40"/>
      <c r="H18" s="40">
        <v>14.5</v>
      </c>
      <c r="I18" s="40"/>
      <c r="J18" s="40">
        <v>13.1</v>
      </c>
      <c r="K18" s="40"/>
      <c r="L18" s="40">
        <v>11.8</v>
      </c>
      <c r="M18" s="40"/>
      <c r="N18" s="40">
        <v>11.8</v>
      </c>
      <c r="O18" s="41"/>
      <c r="P18" s="6"/>
      <c r="Q18" s="28"/>
      <c r="R18" s="27"/>
      <c r="S18" s="27"/>
      <c r="T18" s="27"/>
      <c r="U18" s="29"/>
    </row>
    <row r="19" spans="2:29" ht="15.75" customHeight="1" x14ac:dyDescent="0.55000000000000004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6"/>
      <c r="Q19" s="28"/>
      <c r="R19" s="27"/>
      <c r="S19" s="27"/>
      <c r="T19" s="27"/>
      <c r="U19" s="29"/>
    </row>
    <row r="20" spans="2:29" ht="15.75" customHeight="1" x14ac:dyDescent="0.55000000000000004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6"/>
      <c r="Q20" s="28"/>
      <c r="R20" s="27"/>
      <c r="S20" s="27"/>
      <c r="T20" s="27"/>
      <c r="U20" s="29"/>
    </row>
    <row r="21" spans="2:29" ht="14.7" thickBot="1" x14ac:dyDescent="0.6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Q21" s="28"/>
      <c r="R21" s="30"/>
      <c r="S21" s="27"/>
      <c r="T21" s="27"/>
      <c r="U21" s="29"/>
    </row>
    <row r="22" spans="2:29" x14ac:dyDescent="0.55000000000000004">
      <c r="B22" s="107" t="s">
        <v>59</v>
      </c>
      <c r="C22" s="108"/>
      <c r="D22" s="122" t="s">
        <v>5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  <c r="Q22" s="28"/>
      <c r="R22" s="30"/>
      <c r="S22" s="27"/>
      <c r="T22" s="27"/>
      <c r="U22" s="29"/>
    </row>
    <row r="23" spans="2:29" x14ac:dyDescent="0.55000000000000004">
      <c r="B23" s="109"/>
      <c r="C23" s="110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Q23" s="28"/>
      <c r="R23" s="30"/>
      <c r="S23" s="27"/>
      <c r="T23" s="27"/>
      <c r="U23" s="29"/>
    </row>
    <row r="24" spans="2:29" x14ac:dyDescent="0.55000000000000004">
      <c r="B24" s="109"/>
      <c r="C24" s="110"/>
      <c r="D24" s="128" t="s"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  <c r="Q24" s="28"/>
      <c r="R24" s="30"/>
      <c r="S24" s="26"/>
      <c r="T24" s="26"/>
      <c r="U24" s="29"/>
    </row>
    <row r="25" spans="2:29" ht="14.7" thickBot="1" x14ac:dyDescent="0.6">
      <c r="B25" s="111"/>
      <c r="C25" s="112"/>
      <c r="D25" s="131">
        <v>35</v>
      </c>
      <c r="E25" s="90"/>
      <c r="F25" s="90">
        <v>41</v>
      </c>
      <c r="G25" s="90"/>
      <c r="H25" s="90">
        <v>45</v>
      </c>
      <c r="I25" s="90"/>
      <c r="J25" s="90">
        <v>50</v>
      </c>
      <c r="K25" s="90"/>
      <c r="L25" s="90">
        <v>55</v>
      </c>
      <c r="M25" s="90"/>
      <c r="N25" s="90">
        <v>60</v>
      </c>
      <c r="O25" s="132"/>
      <c r="Q25" s="28"/>
      <c r="R25" s="30"/>
      <c r="S25" s="27"/>
      <c r="T25" s="27"/>
      <c r="U25" s="29"/>
    </row>
    <row r="26" spans="2:29" ht="14.7" thickBot="1" x14ac:dyDescent="0.6">
      <c r="B26" s="95" t="s">
        <v>4</v>
      </c>
      <c r="C26" s="10">
        <v>-25</v>
      </c>
      <c r="D26" s="142">
        <f>IF(D10&lt;$R5,($R5-D10),0)</f>
        <v>2.4249999999999989</v>
      </c>
      <c r="E26" s="139"/>
      <c r="F26" s="133">
        <f t="shared" ref="F26:N34" si="1">IF(F10&lt;$R5,($R5-F10),0)</f>
        <v>2.5249999999999986</v>
      </c>
      <c r="G26" s="139"/>
      <c r="H26" s="133">
        <f t="shared" si="1"/>
        <v>2.7249999999999988</v>
      </c>
      <c r="I26" s="139"/>
      <c r="J26" s="133">
        <f t="shared" si="1"/>
        <v>2.8249999999999993</v>
      </c>
      <c r="K26" s="139"/>
      <c r="L26" s="133">
        <f t="shared" si="1"/>
        <v>7.4249999999999989</v>
      </c>
      <c r="M26" s="139"/>
      <c r="N26" s="133">
        <f t="shared" si="1"/>
        <v>7.4249999999999989</v>
      </c>
      <c r="O26" s="134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2:29" ht="14.7" thickBot="1" x14ac:dyDescent="0.6">
      <c r="B27" s="96"/>
      <c r="C27" s="10">
        <v>-20</v>
      </c>
      <c r="D27" s="135">
        <f t="shared" ref="D27:D34" si="2">IF(D11&lt;$R6,($R6-D11),0)</f>
        <v>0.39999999999999947</v>
      </c>
      <c r="E27" s="136"/>
      <c r="F27" s="137">
        <f t="shared" si="1"/>
        <v>0.59999999999999964</v>
      </c>
      <c r="G27" s="136"/>
      <c r="H27" s="137">
        <f t="shared" si="1"/>
        <v>0.79999999999999982</v>
      </c>
      <c r="I27" s="136"/>
      <c r="J27" s="137">
        <f t="shared" si="1"/>
        <v>0.89999999999999947</v>
      </c>
      <c r="K27" s="136"/>
      <c r="L27" s="137">
        <f t="shared" si="1"/>
        <v>1.0999999999999996</v>
      </c>
      <c r="M27" s="136"/>
      <c r="N27" s="137">
        <f t="shared" si="1"/>
        <v>6.6</v>
      </c>
      <c r="O27" s="138"/>
      <c r="Q27" s="2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2:29" ht="14.7" thickBot="1" x14ac:dyDescent="0.6">
      <c r="B28" s="140"/>
      <c r="C28" s="10">
        <v>-15</v>
      </c>
      <c r="D28" s="135">
        <f t="shared" si="2"/>
        <v>0</v>
      </c>
      <c r="E28" s="136"/>
      <c r="F28" s="137">
        <f t="shared" si="1"/>
        <v>0</v>
      </c>
      <c r="G28" s="136"/>
      <c r="H28" s="137">
        <f t="shared" si="1"/>
        <v>0</v>
      </c>
      <c r="I28" s="136"/>
      <c r="J28" s="137">
        <f t="shared" si="1"/>
        <v>0</v>
      </c>
      <c r="K28" s="136"/>
      <c r="L28" s="137">
        <f t="shared" si="1"/>
        <v>0</v>
      </c>
      <c r="M28" s="136"/>
      <c r="N28" s="137">
        <f t="shared" si="1"/>
        <v>0</v>
      </c>
      <c r="O28" s="138"/>
      <c r="Q28" s="2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2:29" ht="14.7" thickBot="1" x14ac:dyDescent="0.6">
      <c r="B29" s="140"/>
      <c r="C29" s="10">
        <v>-12</v>
      </c>
      <c r="D29" s="135">
        <f t="shared" si="2"/>
        <v>0</v>
      </c>
      <c r="E29" s="136"/>
      <c r="F29" s="137">
        <f t="shared" si="1"/>
        <v>0</v>
      </c>
      <c r="G29" s="136"/>
      <c r="H29" s="137">
        <f t="shared" si="1"/>
        <v>0</v>
      </c>
      <c r="I29" s="136"/>
      <c r="J29" s="137">
        <f t="shared" si="1"/>
        <v>0</v>
      </c>
      <c r="K29" s="136"/>
      <c r="L29" s="137">
        <f t="shared" si="1"/>
        <v>0</v>
      </c>
      <c r="M29" s="136"/>
      <c r="N29" s="137">
        <f t="shared" si="1"/>
        <v>0</v>
      </c>
      <c r="O29" s="138"/>
      <c r="Q29" s="28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2:29" ht="14.7" thickBot="1" x14ac:dyDescent="0.6">
      <c r="B30" s="140"/>
      <c r="C30" s="10">
        <v>-7</v>
      </c>
      <c r="D30" s="135">
        <f t="shared" si="2"/>
        <v>0</v>
      </c>
      <c r="E30" s="136"/>
      <c r="F30" s="137">
        <f t="shared" si="1"/>
        <v>0</v>
      </c>
      <c r="G30" s="136"/>
      <c r="H30" s="137">
        <f t="shared" si="1"/>
        <v>0</v>
      </c>
      <c r="I30" s="136"/>
      <c r="J30" s="137">
        <f t="shared" si="1"/>
        <v>0</v>
      </c>
      <c r="K30" s="136"/>
      <c r="L30" s="137">
        <f t="shared" si="1"/>
        <v>0</v>
      </c>
      <c r="M30" s="136"/>
      <c r="N30" s="137">
        <f t="shared" si="1"/>
        <v>0</v>
      </c>
      <c r="O30" s="138"/>
      <c r="Q30" s="2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2:29" ht="14.7" thickBot="1" x14ac:dyDescent="0.6">
      <c r="B31" s="140"/>
      <c r="C31" s="10">
        <v>0</v>
      </c>
      <c r="D31" s="135">
        <f t="shared" si="2"/>
        <v>0</v>
      </c>
      <c r="E31" s="136"/>
      <c r="F31" s="137">
        <f t="shared" si="1"/>
        <v>0</v>
      </c>
      <c r="G31" s="136"/>
      <c r="H31" s="137">
        <f t="shared" si="1"/>
        <v>0</v>
      </c>
      <c r="I31" s="136"/>
      <c r="J31" s="137">
        <f t="shared" si="1"/>
        <v>0</v>
      </c>
      <c r="K31" s="136"/>
      <c r="L31" s="137">
        <f t="shared" si="1"/>
        <v>0</v>
      </c>
      <c r="M31" s="136"/>
      <c r="N31" s="137">
        <f t="shared" si="1"/>
        <v>0</v>
      </c>
      <c r="O31" s="138"/>
      <c r="Q31" s="2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2:29" ht="14.7" thickBot="1" x14ac:dyDescent="0.6">
      <c r="B32" s="140"/>
      <c r="C32" s="10">
        <v>7</v>
      </c>
      <c r="D32" s="135">
        <f t="shared" si="2"/>
        <v>0</v>
      </c>
      <c r="E32" s="136"/>
      <c r="F32" s="137">
        <f t="shared" si="1"/>
        <v>0</v>
      </c>
      <c r="G32" s="136"/>
      <c r="H32" s="137">
        <f t="shared" si="1"/>
        <v>0</v>
      </c>
      <c r="I32" s="136"/>
      <c r="J32" s="137">
        <f t="shared" si="1"/>
        <v>0</v>
      </c>
      <c r="K32" s="136"/>
      <c r="L32" s="137">
        <f t="shared" si="1"/>
        <v>0</v>
      </c>
      <c r="M32" s="136"/>
      <c r="N32" s="137">
        <f t="shared" si="1"/>
        <v>0</v>
      </c>
      <c r="O32" s="138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2:29" ht="14.7" thickBot="1" x14ac:dyDescent="0.6">
      <c r="B33" s="140"/>
      <c r="C33" s="10">
        <v>15</v>
      </c>
      <c r="D33" s="135">
        <f t="shared" si="2"/>
        <v>0</v>
      </c>
      <c r="E33" s="136"/>
      <c r="F33" s="137">
        <f t="shared" si="1"/>
        <v>0</v>
      </c>
      <c r="G33" s="136"/>
      <c r="H33" s="137">
        <f t="shared" si="1"/>
        <v>0</v>
      </c>
      <c r="I33" s="136"/>
      <c r="J33" s="137">
        <f t="shared" si="1"/>
        <v>0</v>
      </c>
      <c r="K33" s="136"/>
      <c r="L33" s="137">
        <f t="shared" si="1"/>
        <v>0</v>
      </c>
      <c r="M33" s="136"/>
      <c r="N33" s="137">
        <f t="shared" si="1"/>
        <v>0</v>
      </c>
      <c r="O33" s="138"/>
      <c r="Q33" s="27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2:29" ht="14.7" thickBot="1" x14ac:dyDescent="0.6">
      <c r="B34" s="141"/>
      <c r="C34" s="10">
        <v>20</v>
      </c>
      <c r="D34" s="135">
        <f t="shared" si="2"/>
        <v>0</v>
      </c>
      <c r="E34" s="136"/>
      <c r="F34" s="137">
        <f t="shared" si="1"/>
        <v>0</v>
      </c>
      <c r="G34" s="136"/>
      <c r="H34" s="137">
        <f t="shared" si="1"/>
        <v>0</v>
      </c>
      <c r="I34" s="136"/>
      <c r="J34" s="137">
        <f t="shared" si="1"/>
        <v>0</v>
      </c>
      <c r="K34" s="136"/>
      <c r="L34" s="137">
        <f t="shared" si="1"/>
        <v>0</v>
      </c>
      <c r="M34" s="136"/>
      <c r="N34" s="137">
        <f t="shared" si="1"/>
        <v>0</v>
      </c>
      <c r="O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mergeCells count="78">
    <mergeCell ref="N34:O34"/>
    <mergeCell ref="D33:E33"/>
    <mergeCell ref="F33:G33"/>
    <mergeCell ref="H33:I33"/>
    <mergeCell ref="J33:K33"/>
    <mergeCell ref="L33:M33"/>
    <mergeCell ref="N33:O33"/>
    <mergeCell ref="D34:E34"/>
    <mergeCell ref="F34:G34"/>
    <mergeCell ref="H34:I34"/>
    <mergeCell ref="J34:K34"/>
    <mergeCell ref="L34:M34"/>
    <mergeCell ref="L30:M30"/>
    <mergeCell ref="N32:O32"/>
    <mergeCell ref="D31:E31"/>
    <mergeCell ref="F31:G31"/>
    <mergeCell ref="H31:I31"/>
    <mergeCell ref="J31:K31"/>
    <mergeCell ref="L31:M31"/>
    <mergeCell ref="N31:O31"/>
    <mergeCell ref="D32:E32"/>
    <mergeCell ref="F32:G32"/>
    <mergeCell ref="H32:I32"/>
    <mergeCell ref="J32:K32"/>
    <mergeCell ref="L32:M32"/>
    <mergeCell ref="N30:O30"/>
    <mergeCell ref="D30:E30"/>
    <mergeCell ref="F30:G30"/>
    <mergeCell ref="N28:O28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L26:M26"/>
    <mergeCell ref="N26:O26"/>
    <mergeCell ref="D27:E27"/>
    <mergeCell ref="F27:G27"/>
    <mergeCell ref="H27:I27"/>
    <mergeCell ref="J27:K27"/>
    <mergeCell ref="L27:M27"/>
    <mergeCell ref="N27:O27"/>
    <mergeCell ref="B26:B34"/>
    <mergeCell ref="D26:E26"/>
    <mergeCell ref="F26:G26"/>
    <mergeCell ref="H26:I26"/>
    <mergeCell ref="J26:K26"/>
    <mergeCell ref="J30:K30"/>
    <mergeCell ref="H30:I30"/>
    <mergeCell ref="B10:B18"/>
    <mergeCell ref="B22:C25"/>
    <mergeCell ref="D22:O23"/>
    <mergeCell ref="D24:O24"/>
    <mergeCell ref="D25:E25"/>
    <mergeCell ref="F25:G25"/>
    <mergeCell ref="H25:I25"/>
    <mergeCell ref="J25:K25"/>
    <mergeCell ref="L25:M25"/>
    <mergeCell ref="N25:O25"/>
    <mergeCell ref="B19:O21"/>
    <mergeCell ref="B3:M3"/>
    <mergeCell ref="N3:O3"/>
    <mergeCell ref="T3:V3"/>
    <mergeCell ref="T4:U4"/>
    <mergeCell ref="B6:C9"/>
    <mergeCell ref="D6:O7"/>
    <mergeCell ref="D8:E8"/>
    <mergeCell ref="F8:G8"/>
    <mergeCell ref="H8:I8"/>
    <mergeCell ref="J8:K8"/>
    <mergeCell ref="L8:M8"/>
    <mergeCell ref="N8:O8"/>
  </mergeCells>
  <conditionalFormatting sqref="D26:O27">
    <cfRule type="cellIs" dxfId="39" priority="8" operator="greaterThan">
      <formula>0</formula>
    </cfRule>
  </conditionalFormatting>
  <conditionalFormatting sqref="D28:O28">
    <cfRule type="cellIs" dxfId="38" priority="7" operator="greaterThan">
      <formula>0</formula>
    </cfRule>
  </conditionalFormatting>
  <conditionalFormatting sqref="D29:O29">
    <cfRule type="cellIs" dxfId="37" priority="6" operator="greaterThan">
      <formula>0</formula>
    </cfRule>
  </conditionalFormatting>
  <conditionalFormatting sqref="D30:O30">
    <cfRule type="cellIs" dxfId="36" priority="5" operator="greaterThan">
      <formula>0</formula>
    </cfRule>
  </conditionalFormatting>
  <conditionalFormatting sqref="D31:O31">
    <cfRule type="cellIs" dxfId="35" priority="4" operator="greaterThan">
      <formula>0</formula>
    </cfRule>
  </conditionalFormatting>
  <conditionalFormatting sqref="D32:O32">
    <cfRule type="cellIs" dxfId="34" priority="3" operator="greaterThan">
      <formula>0</formula>
    </cfRule>
  </conditionalFormatting>
  <conditionalFormatting sqref="D33:O33">
    <cfRule type="cellIs" dxfId="33" priority="2" operator="greaterThan">
      <formula>0</formula>
    </cfRule>
  </conditionalFormatting>
  <conditionalFormatting sqref="D34:O34">
    <cfRule type="cellIs" dxfId="32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4"/>
  <sheetViews>
    <sheetView zoomScale="70" zoomScaleNormal="70" workbookViewId="0">
      <selection activeCell="T22" sqref="T22"/>
    </sheetView>
  </sheetViews>
  <sheetFormatPr defaultRowHeight="14.4" x14ac:dyDescent="0.55000000000000004"/>
  <cols>
    <col min="1" max="1" width="6.47265625" customWidth="1"/>
    <col min="4" max="4" width="11" bestFit="1" customWidth="1"/>
    <col min="5" max="5" width="5" bestFit="1" customWidth="1"/>
    <col min="6" max="6" width="11" bestFit="1" customWidth="1"/>
    <col min="7" max="7" width="5" bestFit="1" customWidth="1"/>
    <col min="8" max="8" width="11" bestFit="1" customWidth="1"/>
    <col min="9" max="9" width="5" bestFit="1" customWidth="1"/>
    <col min="10" max="10" width="11" bestFit="1" customWidth="1"/>
    <col min="11" max="11" width="5" bestFit="1" customWidth="1"/>
    <col min="12" max="12" width="10.1015625" bestFit="1" customWidth="1"/>
    <col min="13" max="13" width="5" bestFit="1" customWidth="1"/>
    <col min="14" max="14" width="10.1015625" bestFit="1" customWidth="1"/>
    <col min="15" max="15" width="5" bestFit="1" customWidth="1"/>
    <col min="17" max="17" width="14.1015625" customWidth="1"/>
    <col min="18" max="18" width="27.1015625" customWidth="1"/>
    <col min="20" max="20" width="19.47265625" customWidth="1"/>
    <col min="21" max="21" width="18.68359375" customWidth="1"/>
    <col min="22" max="22" width="18.47265625" customWidth="1"/>
  </cols>
  <sheetData>
    <row r="2" spans="2:22" ht="14.7" thickBot="1" x14ac:dyDescent="0.6"/>
    <row r="3" spans="2:22" ht="45" customHeight="1" thickBot="1" x14ac:dyDescent="0.6">
      <c r="B3" s="98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>
        <v>8.6999999999999993</v>
      </c>
      <c r="O3" s="101"/>
      <c r="P3" s="7"/>
      <c r="Q3" s="7"/>
      <c r="R3" s="7"/>
      <c r="S3" s="7"/>
      <c r="T3" s="102" t="s">
        <v>7</v>
      </c>
      <c r="U3" s="103"/>
      <c r="V3" s="104"/>
    </row>
    <row r="4" spans="2:22" ht="30" customHeight="1" thickBot="1" x14ac:dyDescent="0.6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9</v>
      </c>
      <c r="R4" s="12" t="s">
        <v>2</v>
      </c>
      <c r="S4" s="6"/>
      <c r="T4" s="105" t="s">
        <v>21</v>
      </c>
      <c r="U4" s="106"/>
      <c r="V4" s="20" t="s">
        <v>22</v>
      </c>
    </row>
    <row r="5" spans="2:22" ht="15" customHeight="1" thickBot="1" x14ac:dyDescent="0.6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>
        <v>-25</v>
      </c>
      <c r="R5" s="8">
        <f>($Q$13-Q5)*($N$3/($Q$13-$Q$6))</f>
        <v>9.7874999999999979</v>
      </c>
      <c r="S5" s="6"/>
      <c r="T5" s="76" t="s">
        <v>37</v>
      </c>
      <c r="U5" s="21" t="s">
        <v>13</v>
      </c>
      <c r="V5" s="22" t="s">
        <v>16</v>
      </c>
    </row>
    <row r="6" spans="2:22" ht="15" customHeight="1" x14ac:dyDescent="0.55000000000000004">
      <c r="B6" s="107" t="s">
        <v>60</v>
      </c>
      <c r="C6" s="108"/>
      <c r="D6" s="113" t="s">
        <v>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6"/>
      <c r="Q6" s="2">
        <v>-20</v>
      </c>
      <c r="R6" s="4">
        <f>($Q$13-Q6)*($N$3/($Q$13-$Q$6))</f>
        <v>8.6999999999999993</v>
      </c>
      <c r="S6" s="6"/>
      <c r="T6" s="74" t="s">
        <v>38</v>
      </c>
      <c r="U6" s="19" t="s">
        <v>42</v>
      </c>
      <c r="V6" s="23" t="s">
        <v>17</v>
      </c>
    </row>
    <row r="7" spans="2:22" ht="15" customHeight="1" x14ac:dyDescent="0.55000000000000004">
      <c r="B7" s="109"/>
      <c r="C7" s="110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6"/>
      <c r="Q7" s="2">
        <v>-15</v>
      </c>
      <c r="R7" s="4">
        <f>($Q$13-Q7)*($N$3/($Q$13-$Q$6))</f>
        <v>7.6124999999999989</v>
      </c>
      <c r="S7" s="6"/>
      <c r="T7" s="74" t="s">
        <v>39</v>
      </c>
      <c r="U7" s="19" t="s">
        <v>43</v>
      </c>
      <c r="V7" s="23" t="s">
        <v>41</v>
      </c>
    </row>
    <row r="8" spans="2:22" ht="15" customHeight="1" x14ac:dyDescent="0.55000000000000004">
      <c r="B8" s="109"/>
      <c r="C8" s="110"/>
      <c r="D8" s="119">
        <v>35</v>
      </c>
      <c r="E8" s="120"/>
      <c r="F8" s="120">
        <v>41</v>
      </c>
      <c r="G8" s="120"/>
      <c r="H8" s="120">
        <v>45</v>
      </c>
      <c r="I8" s="120"/>
      <c r="J8" s="120">
        <v>50</v>
      </c>
      <c r="K8" s="120"/>
      <c r="L8" s="120">
        <v>55</v>
      </c>
      <c r="M8" s="120"/>
      <c r="N8" s="120">
        <v>60</v>
      </c>
      <c r="O8" s="121"/>
      <c r="P8" s="6"/>
      <c r="Q8" s="2">
        <v>-12</v>
      </c>
      <c r="R8" s="4">
        <f t="shared" ref="R8:R12" si="0">($Q$13-Q8)*($R$6/($Q$13-$Q$6))</f>
        <v>6.9599999999999991</v>
      </c>
      <c r="S8" s="6"/>
      <c r="T8" s="74" t="s">
        <v>40</v>
      </c>
      <c r="U8" s="19" t="s">
        <v>14</v>
      </c>
      <c r="V8" s="23" t="s">
        <v>18</v>
      </c>
    </row>
    <row r="9" spans="2:22" ht="15" customHeight="1" thickBot="1" x14ac:dyDescent="0.6">
      <c r="B9" s="111"/>
      <c r="C9" s="112"/>
      <c r="D9" s="47" t="s">
        <v>0</v>
      </c>
      <c r="E9" s="48"/>
      <c r="F9" s="48" t="s">
        <v>0</v>
      </c>
      <c r="G9" s="48"/>
      <c r="H9" s="48" t="s">
        <v>0</v>
      </c>
      <c r="I9" s="48"/>
      <c r="J9" s="48" t="s">
        <v>0</v>
      </c>
      <c r="K9" s="48"/>
      <c r="L9" s="48" t="s">
        <v>0</v>
      </c>
      <c r="M9" s="48"/>
      <c r="N9" s="48" t="s">
        <v>0</v>
      </c>
      <c r="O9" s="49"/>
      <c r="P9" s="6"/>
      <c r="Q9" s="2">
        <v>-7</v>
      </c>
      <c r="R9" s="4">
        <f t="shared" si="0"/>
        <v>5.8724999999999996</v>
      </c>
      <c r="S9" s="6"/>
      <c r="T9" s="74"/>
      <c r="U9" s="19" t="s">
        <v>15</v>
      </c>
      <c r="V9" s="23" t="s">
        <v>19</v>
      </c>
    </row>
    <row r="10" spans="2:22" ht="15" customHeight="1" thickBot="1" x14ac:dyDescent="0.6">
      <c r="B10" s="95" t="s">
        <v>4</v>
      </c>
      <c r="C10" s="44">
        <v>-25</v>
      </c>
      <c r="D10" s="33">
        <v>10.7</v>
      </c>
      <c r="E10" s="34"/>
      <c r="F10" s="34">
        <v>10.4</v>
      </c>
      <c r="G10" s="34"/>
      <c r="H10" s="34">
        <v>10</v>
      </c>
      <c r="I10" s="34"/>
      <c r="J10" s="34">
        <v>9.5</v>
      </c>
      <c r="K10" s="34"/>
      <c r="L10" s="34"/>
      <c r="M10" s="34"/>
      <c r="N10" s="34"/>
      <c r="O10" s="35"/>
      <c r="P10" s="6"/>
      <c r="Q10" s="2">
        <v>0</v>
      </c>
      <c r="R10" s="4">
        <f t="shared" si="0"/>
        <v>4.3499999999999996</v>
      </c>
      <c r="S10" s="6"/>
      <c r="T10" s="75"/>
      <c r="U10" s="24" t="s">
        <v>45</v>
      </c>
      <c r="V10" s="25" t="s">
        <v>20</v>
      </c>
    </row>
    <row r="11" spans="2:22" ht="15" customHeight="1" thickBot="1" x14ac:dyDescent="0.6">
      <c r="B11" s="96"/>
      <c r="C11" s="45">
        <v>-20</v>
      </c>
      <c r="D11" s="36">
        <v>12.5</v>
      </c>
      <c r="E11" s="1"/>
      <c r="F11" s="1">
        <v>12.3</v>
      </c>
      <c r="G11" s="1"/>
      <c r="H11" s="1">
        <v>11.9</v>
      </c>
      <c r="I11" s="1"/>
      <c r="J11" s="1">
        <v>11.8</v>
      </c>
      <c r="K11" s="1"/>
      <c r="L11" s="1">
        <v>10.9</v>
      </c>
      <c r="M11" s="1"/>
      <c r="N11" s="1"/>
      <c r="O11" s="4"/>
      <c r="P11" s="6"/>
      <c r="Q11" s="2">
        <v>7</v>
      </c>
      <c r="R11" s="4">
        <f t="shared" si="0"/>
        <v>2.8274999999999997</v>
      </c>
      <c r="S11" s="6"/>
      <c r="T11" s="16" t="s">
        <v>11</v>
      </c>
      <c r="U11" s="17" t="s">
        <v>12</v>
      </c>
      <c r="V11" s="18" t="s">
        <v>10</v>
      </c>
    </row>
    <row r="12" spans="2:22" ht="15" customHeight="1" thickBot="1" x14ac:dyDescent="0.6">
      <c r="B12" s="96"/>
      <c r="C12" s="44">
        <v>-15</v>
      </c>
      <c r="D12" s="37">
        <v>13.7</v>
      </c>
      <c r="E12" s="32"/>
      <c r="F12" s="32">
        <v>13.8</v>
      </c>
      <c r="G12" s="32"/>
      <c r="H12" s="32">
        <v>13.3</v>
      </c>
      <c r="I12" s="32"/>
      <c r="J12" s="32">
        <v>12.6</v>
      </c>
      <c r="K12" s="32"/>
      <c r="L12" s="32">
        <v>11.8</v>
      </c>
      <c r="M12" s="32"/>
      <c r="N12" s="32">
        <v>12.2</v>
      </c>
      <c r="O12" s="38"/>
      <c r="P12" s="6"/>
      <c r="Q12" s="2">
        <v>15</v>
      </c>
      <c r="R12" s="4">
        <f t="shared" si="0"/>
        <v>1.0874999999999999</v>
      </c>
      <c r="S12" s="6"/>
      <c r="T12" s="13">
        <v>230</v>
      </c>
      <c r="U12" s="14">
        <v>38</v>
      </c>
      <c r="V12" s="15">
        <f>T12*U12</f>
        <v>8740</v>
      </c>
    </row>
    <row r="13" spans="2:22" ht="15" customHeight="1" thickBot="1" x14ac:dyDescent="0.6">
      <c r="B13" s="96"/>
      <c r="C13" s="46">
        <v>-12</v>
      </c>
      <c r="D13" s="36">
        <v>15.9</v>
      </c>
      <c r="E13" s="1"/>
      <c r="F13" s="1">
        <v>15.2</v>
      </c>
      <c r="G13" s="1"/>
      <c r="H13" s="1">
        <v>15.1</v>
      </c>
      <c r="I13" s="1"/>
      <c r="J13" s="1">
        <v>15</v>
      </c>
      <c r="K13" s="1"/>
      <c r="L13" s="1">
        <v>12.7</v>
      </c>
      <c r="M13" s="1"/>
      <c r="N13" s="1">
        <v>13.2</v>
      </c>
      <c r="O13" s="4"/>
      <c r="P13" s="6"/>
      <c r="Q13" s="3">
        <v>20</v>
      </c>
      <c r="R13" s="5">
        <v>0</v>
      </c>
      <c r="S13" s="6"/>
      <c r="T13" s="6"/>
      <c r="U13" s="6"/>
    </row>
    <row r="14" spans="2:22" ht="15.75" customHeight="1" thickBot="1" x14ac:dyDescent="0.6">
      <c r="B14" s="96"/>
      <c r="C14" s="44">
        <v>-7</v>
      </c>
      <c r="D14" s="37">
        <v>17.100000000000001</v>
      </c>
      <c r="E14" s="32"/>
      <c r="F14" s="32">
        <v>16.399999999999999</v>
      </c>
      <c r="G14" s="32"/>
      <c r="H14" s="32">
        <v>15.8</v>
      </c>
      <c r="I14" s="32"/>
      <c r="J14" s="32">
        <v>15.7</v>
      </c>
      <c r="K14" s="32"/>
      <c r="L14" s="32">
        <v>14.3</v>
      </c>
      <c r="M14" s="32"/>
      <c r="N14" s="32">
        <v>14.2</v>
      </c>
      <c r="O14" s="38"/>
      <c r="P14" s="6"/>
      <c r="Q14" s="6"/>
      <c r="R14" s="6"/>
      <c r="S14" s="6"/>
      <c r="T14" s="6"/>
      <c r="U14" s="6"/>
    </row>
    <row r="15" spans="2:22" ht="15" customHeight="1" thickBot="1" x14ac:dyDescent="0.6">
      <c r="B15" s="96"/>
      <c r="C15" s="46">
        <v>0</v>
      </c>
      <c r="D15" s="36">
        <v>19.100000000000001</v>
      </c>
      <c r="E15" s="1"/>
      <c r="F15" s="1">
        <v>18.8</v>
      </c>
      <c r="G15" s="1"/>
      <c r="H15" s="1">
        <v>18.100000000000001</v>
      </c>
      <c r="I15" s="1"/>
      <c r="J15" s="1">
        <v>16.899999999999999</v>
      </c>
      <c r="K15" s="1"/>
      <c r="L15" s="1">
        <v>15.2</v>
      </c>
      <c r="M15" s="1"/>
      <c r="N15" s="1">
        <v>14.9</v>
      </c>
      <c r="O15" s="4"/>
      <c r="P15" s="6"/>
      <c r="Q15" s="6"/>
      <c r="R15" s="6"/>
      <c r="S15" s="6"/>
      <c r="T15" s="6"/>
      <c r="U15" s="6"/>
    </row>
    <row r="16" spans="2:22" ht="15" customHeight="1" thickBot="1" x14ac:dyDescent="0.6">
      <c r="B16" s="96"/>
      <c r="C16" s="44">
        <v>7</v>
      </c>
      <c r="D16" s="37">
        <v>23</v>
      </c>
      <c r="E16" s="32"/>
      <c r="F16" s="32">
        <v>23.7</v>
      </c>
      <c r="G16" s="32"/>
      <c r="H16" s="32">
        <v>23.3</v>
      </c>
      <c r="I16" s="32"/>
      <c r="J16" s="32">
        <v>22.9</v>
      </c>
      <c r="K16" s="32"/>
      <c r="L16" s="32">
        <v>21</v>
      </c>
      <c r="M16" s="32"/>
      <c r="N16" s="32">
        <v>19.7</v>
      </c>
      <c r="O16" s="38"/>
      <c r="P16" s="6"/>
      <c r="Q16" s="6"/>
      <c r="R16" s="6"/>
      <c r="S16" s="6"/>
      <c r="T16" s="6"/>
      <c r="U16" s="6"/>
    </row>
    <row r="17" spans="2:21" ht="15" customHeight="1" thickBot="1" x14ac:dyDescent="0.6">
      <c r="B17" s="96"/>
      <c r="C17" s="46">
        <v>15</v>
      </c>
      <c r="D17" s="36">
        <v>27.2</v>
      </c>
      <c r="E17" s="1"/>
      <c r="F17" s="1">
        <v>26.5</v>
      </c>
      <c r="G17" s="1"/>
      <c r="H17" s="1">
        <v>26</v>
      </c>
      <c r="I17" s="1"/>
      <c r="J17" s="1">
        <v>24.1</v>
      </c>
      <c r="K17" s="1"/>
      <c r="L17" s="1">
        <v>21.7</v>
      </c>
      <c r="M17" s="1"/>
      <c r="N17" s="1">
        <v>21.5</v>
      </c>
      <c r="O17" s="4"/>
      <c r="P17" s="6"/>
      <c r="Q17" s="6"/>
      <c r="R17" s="6"/>
      <c r="S17" s="6"/>
      <c r="T17" s="6"/>
      <c r="U17" s="6"/>
    </row>
    <row r="18" spans="2:21" ht="15.75" customHeight="1" thickBot="1" x14ac:dyDescent="0.6">
      <c r="B18" s="97"/>
      <c r="C18" s="44">
        <v>20</v>
      </c>
      <c r="D18" s="39">
        <v>29.2</v>
      </c>
      <c r="E18" s="40"/>
      <c r="F18" s="40">
        <v>28.2</v>
      </c>
      <c r="G18" s="40"/>
      <c r="H18" s="40">
        <v>27.5</v>
      </c>
      <c r="I18" s="40"/>
      <c r="J18" s="40">
        <v>26.1</v>
      </c>
      <c r="K18" s="40"/>
      <c r="L18" s="40">
        <v>23.3</v>
      </c>
      <c r="M18" s="40"/>
      <c r="N18" s="40">
        <v>23.1</v>
      </c>
      <c r="O18" s="41"/>
      <c r="P18" s="6"/>
      <c r="Q18" s="6"/>
      <c r="R18" s="6"/>
      <c r="S18" s="6"/>
      <c r="T18" s="6"/>
      <c r="U18" s="6"/>
    </row>
    <row r="19" spans="2:21" ht="15.75" customHeight="1" x14ac:dyDescent="0.55000000000000004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6"/>
      <c r="Q19" s="6"/>
      <c r="R19" s="6"/>
      <c r="S19" s="6"/>
      <c r="T19" s="6"/>
      <c r="U19" s="6"/>
    </row>
    <row r="20" spans="2:21" ht="15.75" customHeight="1" x14ac:dyDescent="0.55000000000000004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6"/>
      <c r="Q20" s="6"/>
      <c r="R20" s="6"/>
      <c r="S20" s="6"/>
      <c r="T20" s="6"/>
      <c r="U20" s="6"/>
    </row>
    <row r="21" spans="2:21" ht="14.7" thickBot="1" x14ac:dyDescent="0.6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2:21" ht="14.5" customHeight="1" x14ac:dyDescent="0.55000000000000004">
      <c r="B22" s="107" t="s">
        <v>60</v>
      </c>
      <c r="C22" s="108"/>
      <c r="D22" s="122" t="s">
        <v>5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</row>
    <row r="23" spans="2:21" ht="14.5" customHeight="1" x14ac:dyDescent="0.55000000000000004">
      <c r="B23" s="109"/>
      <c r="C23" s="110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</row>
    <row r="24" spans="2:21" ht="14.5" customHeight="1" x14ac:dyDescent="0.55000000000000004">
      <c r="B24" s="109"/>
      <c r="C24" s="110"/>
      <c r="D24" s="128" t="s"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</row>
    <row r="25" spans="2:21" ht="15" customHeight="1" thickBot="1" x14ac:dyDescent="0.6">
      <c r="B25" s="111"/>
      <c r="C25" s="112"/>
      <c r="D25" s="131">
        <v>35</v>
      </c>
      <c r="E25" s="90"/>
      <c r="F25" s="90">
        <v>41</v>
      </c>
      <c r="G25" s="90"/>
      <c r="H25" s="90">
        <v>45</v>
      </c>
      <c r="I25" s="90"/>
      <c r="J25" s="90">
        <v>50</v>
      </c>
      <c r="K25" s="90"/>
      <c r="L25" s="90">
        <v>55</v>
      </c>
      <c r="M25" s="90"/>
      <c r="N25" s="90">
        <v>60</v>
      </c>
      <c r="O25" s="132"/>
    </row>
    <row r="26" spans="2:21" ht="14.7" thickBot="1" x14ac:dyDescent="0.6">
      <c r="B26" s="95" t="s">
        <v>4</v>
      </c>
      <c r="C26" s="10">
        <v>-25</v>
      </c>
      <c r="D26" s="142">
        <f>IF(D10&lt;$R5,($R5-D10),0)</f>
        <v>0</v>
      </c>
      <c r="E26" s="139"/>
      <c r="F26" s="133">
        <f t="shared" ref="F26:N26" si="1">IF(F10&lt;$R5,($R5-F10),0)</f>
        <v>0</v>
      </c>
      <c r="G26" s="139"/>
      <c r="H26" s="133">
        <f t="shared" si="1"/>
        <v>0</v>
      </c>
      <c r="I26" s="139"/>
      <c r="J26" s="133">
        <f t="shared" si="1"/>
        <v>0.28749999999999787</v>
      </c>
      <c r="K26" s="139"/>
      <c r="L26" s="133">
        <f t="shared" si="1"/>
        <v>9.7874999999999979</v>
      </c>
      <c r="M26" s="139"/>
      <c r="N26" s="133">
        <f t="shared" si="1"/>
        <v>9.7874999999999979</v>
      </c>
      <c r="O26" s="134"/>
    </row>
    <row r="27" spans="2:21" ht="14.7" thickBot="1" x14ac:dyDescent="0.6">
      <c r="B27" s="96"/>
      <c r="C27" s="10">
        <v>-20</v>
      </c>
      <c r="D27" s="135">
        <f t="shared" ref="D27:D34" si="2">IF(D11&lt;$R6,($R6-D11),0)</f>
        <v>0</v>
      </c>
      <c r="E27" s="136"/>
      <c r="F27" s="137">
        <f t="shared" ref="F27" si="3">IF(F11&lt;$R6,($R6-F11),0)</f>
        <v>0</v>
      </c>
      <c r="G27" s="136"/>
      <c r="H27" s="137">
        <f t="shared" ref="H27" si="4">IF(H11&lt;$R6,($R6-H11),0)</f>
        <v>0</v>
      </c>
      <c r="I27" s="136"/>
      <c r="J27" s="137">
        <f t="shared" ref="J27" si="5">IF(J11&lt;$R6,($R6-J11),0)</f>
        <v>0</v>
      </c>
      <c r="K27" s="136"/>
      <c r="L27" s="137">
        <f t="shared" ref="L27" si="6">IF(L11&lt;$R6,($R6-L11),0)</f>
        <v>0</v>
      </c>
      <c r="M27" s="136"/>
      <c r="N27" s="137">
        <f t="shared" ref="N27" si="7">IF(N11&lt;$R6,($R6-N11),0)</f>
        <v>8.6999999999999993</v>
      </c>
      <c r="O27" s="138"/>
    </row>
    <row r="28" spans="2:21" ht="14.7" thickBot="1" x14ac:dyDescent="0.6">
      <c r="B28" s="140"/>
      <c r="C28" s="10">
        <v>-15</v>
      </c>
      <c r="D28" s="135">
        <f t="shared" si="2"/>
        <v>0</v>
      </c>
      <c r="E28" s="136"/>
      <c r="F28" s="137">
        <f t="shared" ref="F28" si="8">IF(F12&lt;$R7,($R7-F12),0)</f>
        <v>0</v>
      </c>
      <c r="G28" s="136"/>
      <c r="H28" s="137">
        <f t="shared" ref="H28" si="9">IF(H12&lt;$R7,($R7-H12),0)</f>
        <v>0</v>
      </c>
      <c r="I28" s="136"/>
      <c r="J28" s="137">
        <f t="shared" ref="J28" si="10">IF(J12&lt;$R7,($R7-J12),0)</f>
        <v>0</v>
      </c>
      <c r="K28" s="136"/>
      <c r="L28" s="137">
        <f t="shared" ref="L28" si="11">IF(L12&lt;$R7,($R7-L12),0)</f>
        <v>0</v>
      </c>
      <c r="M28" s="136"/>
      <c r="N28" s="137">
        <f t="shared" ref="N28" si="12">IF(N12&lt;$R7,($R7-N12),0)</f>
        <v>0</v>
      </c>
      <c r="O28" s="138"/>
    </row>
    <row r="29" spans="2:21" ht="14.7" thickBot="1" x14ac:dyDescent="0.6">
      <c r="B29" s="140"/>
      <c r="C29" s="10">
        <v>-12</v>
      </c>
      <c r="D29" s="135">
        <f t="shared" si="2"/>
        <v>0</v>
      </c>
      <c r="E29" s="136"/>
      <c r="F29" s="137">
        <f t="shared" ref="F29" si="13">IF(F13&lt;$R8,($R8-F13),0)</f>
        <v>0</v>
      </c>
      <c r="G29" s="136"/>
      <c r="H29" s="137">
        <f t="shared" ref="H29" si="14">IF(H13&lt;$R8,($R8-H13),0)</f>
        <v>0</v>
      </c>
      <c r="I29" s="136"/>
      <c r="J29" s="137">
        <f t="shared" ref="J29" si="15">IF(J13&lt;$R8,($R8-J13),0)</f>
        <v>0</v>
      </c>
      <c r="K29" s="136"/>
      <c r="L29" s="137">
        <f t="shared" ref="L29" si="16">IF(L13&lt;$R8,($R8-L13),0)</f>
        <v>0</v>
      </c>
      <c r="M29" s="136"/>
      <c r="N29" s="137">
        <f t="shared" ref="N29" si="17">IF(N13&lt;$R8,($R8-N13),0)</f>
        <v>0</v>
      </c>
      <c r="O29" s="138"/>
    </row>
    <row r="30" spans="2:21" ht="14.7" thickBot="1" x14ac:dyDescent="0.6">
      <c r="B30" s="140"/>
      <c r="C30" s="10">
        <v>-7</v>
      </c>
      <c r="D30" s="135">
        <f t="shared" si="2"/>
        <v>0</v>
      </c>
      <c r="E30" s="136"/>
      <c r="F30" s="137">
        <f t="shared" ref="F30" si="18">IF(F14&lt;$R9,($R9-F14),0)</f>
        <v>0</v>
      </c>
      <c r="G30" s="136"/>
      <c r="H30" s="137">
        <f t="shared" ref="H30" si="19">IF(H14&lt;$R9,($R9-H14),0)</f>
        <v>0</v>
      </c>
      <c r="I30" s="136"/>
      <c r="J30" s="137">
        <f t="shared" ref="J30" si="20">IF(J14&lt;$R9,($R9-J14),0)</f>
        <v>0</v>
      </c>
      <c r="K30" s="136"/>
      <c r="L30" s="137">
        <f t="shared" ref="L30" si="21">IF(L14&lt;$R9,($R9-L14),0)</f>
        <v>0</v>
      </c>
      <c r="M30" s="136"/>
      <c r="N30" s="137">
        <f t="shared" ref="N30" si="22">IF(N14&lt;$R9,($R9-N14),0)</f>
        <v>0</v>
      </c>
      <c r="O30" s="138"/>
    </row>
    <row r="31" spans="2:21" ht="14.7" thickBot="1" x14ac:dyDescent="0.6">
      <c r="B31" s="140"/>
      <c r="C31" s="10">
        <v>0</v>
      </c>
      <c r="D31" s="135">
        <f t="shared" si="2"/>
        <v>0</v>
      </c>
      <c r="E31" s="136"/>
      <c r="F31" s="137">
        <f t="shared" ref="F31" si="23">IF(F15&lt;$R10,($R10-F15),0)</f>
        <v>0</v>
      </c>
      <c r="G31" s="136"/>
      <c r="H31" s="137">
        <f t="shared" ref="H31" si="24">IF(H15&lt;$R10,($R10-H15),0)</f>
        <v>0</v>
      </c>
      <c r="I31" s="136"/>
      <c r="J31" s="137">
        <f t="shared" ref="J31" si="25">IF(J15&lt;$R10,($R10-J15),0)</f>
        <v>0</v>
      </c>
      <c r="K31" s="136"/>
      <c r="L31" s="137">
        <f t="shared" ref="L31" si="26">IF(L15&lt;$R10,($R10-L15),0)</f>
        <v>0</v>
      </c>
      <c r="M31" s="136"/>
      <c r="N31" s="137">
        <f t="shared" ref="N31" si="27">IF(N15&lt;$R10,($R10-N15),0)</f>
        <v>0</v>
      </c>
      <c r="O31" s="138"/>
    </row>
    <row r="32" spans="2:21" ht="14.7" thickBot="1" x14ac:dyDescent="0.6">
      <c r="B32" s="140"/>
      <c r="C32" s="10">
        <v>7</v>
      </c>
      <c r="D32" s="135">
        <f t="shared" si="2"/>
        <v>0</v>
      </c>
      <c r="E32" s="136"/>
      <c r="F32" s="137">
        <f t="shared" ref="F32" si="28">IF(F16&lt;$R11,($R11-F16),0)</f>
        <v>0</v>
      </c>
      <c r="G32" s="136"/>
      <c r="H32" s="137">
        <f t="shared" ref="H32" si="29">IF(H16&lt;$R11,($R11-H16),0)</f>
        <v>0</v>
      </c>
      <c r="I32" s="136"/>
      <c r="J32" s="137">
        <f t="shared" ref="J32" si="30">IF(J16&lt;$R11,($R11-J16),0)</f>
        <v>0</v>
      </c>
      <c r="K32" s="136"/>
      <c r="L32" s="137">
        <f t="shared" ref="L32" si="31">IF(L16&lt;$R11,($R11-L16),0)</f>
        <v>0</v>
      </c>
      <c r="M32" s="136"/>
      <c r="N32" s="137">
        <f t="shared" ref="N32" si="32">IF(N16&lt;$R11,($R11-N16),0)</f>
        <v>0</v>
      </c>
      <c r="O32" s="138"/>
    </row>
    <row r="33" spans="2:15" ht="14.7" thickBot="1" x14ac:dyDescent="0.6">
      <c r="B33" s="140"/>
      <c r="C33" s="10">
        <v>15</v>
      </c>
      <c r="D33" s="135">
        <f t="shared" si="2"/>
        <v>0</v>
      </c>
      <c r="E33" s="136"/>
      <c r="F33" s="137">
        <f t="shared" ref="F33" si="33">IF(F17&lt;$R12,($R12-F17),0)</f>
        <v>0</v>
      </c>
      <c r="G33" s="136"/>
      <c r="H33" s="137">
        <f t="shared" ref="H33" si="34">IF(H17&lt;$R12,($R12-H17),0)</f>
        <v>0</v>
      </c>
      <c r="I33" s="136"/>
      <c r="J33" s="137">
        <f t="shared" ref="J33" si="35">IF(J17&lt;$R12,($R12-J17),0)</f>
        <v>0</v>
      </c>
      <c r="K33" s="136"/>
      <c r="L33" s="137">
        <f t="shared" ref="L33" si="36">IF(L17&lt;$R12,($R12-L17),0)</f>
        <v>0</v>
      </c>
      <c r="M33" s="136"/>
      <c r="N33" s="137">
        <f t="shared" ref="N33" si="37">IF(N17&lt;$R12,($R12-N17),0)</f>
        <v>0</v>
      </c>
      <c r="O33" s="138"/>
    </row>
    <row r="34" spans="2:15" ht="14.7" thickBot="1" x14ac:dyDescent="0.6">
      <c r="B34" s="141"/>
      <c r="C34" s="10">
        <v>20</v>
      </c>
      <c r="D34" s="135">
        <f t="shared" si="2"/>
        <v>0</v>
      </c>
      <c r="E34" s="136"/>
      <c r="F34" s="137">
        <f t="shared" ref="F34" si="38">IF(F18&lt;$R13,($R13-F18),0)</f>
        <v>0</v>
      </c>
      <c r="G34" s="136"/>
      <c r="H34" s="137">
        <f t="shared" ref="H34" si="39">IF(H18&lt;$R13,($R13-H18),0)</f>
        <v>0</v>
      </c>
      <c r="I34" s="136"/>
      <c r="J34" s="137">
        <f t="shared" ref="J34" si="40">IF(J18&lt;$R13,($R13-J18),0)</f>
        <v>0</v>
      </c>
      <c r="K34" s="136"/>
      <c r="L34" s="137">
        <f t="shared" ref="L34" si="41">IF(L18&lt;$R13,($R13-L18),0)</f>
        <v>0</v>
      </c>
      <c r="M34" s="136"/>
      <c r="N34" s="137">
        <f t="shared" ref="N34" si="42">IF(N18&lt;$R13,($R13-N18),0)</f>
        <v>0</v>
      </c>
      <c r="O34" s="138"/>
    </row>
  </sheetData>
  <mergeCells count="78">
    <mergeCell ref="B19:O21"/>
    <mergeCell ref="T4:U4"/>
    <mergeCell ref="T3:V3"/>
    <mergeCell ref="D22:O23"/>
    <mergeCell ref="B22:C25"/>
    <mergeCell ref="N25:O25"/>
    <mergeCell ref="D24:O24"/>
    <mergeCell ref="N8:O8"/>
    <mergeCell ref="B10:B18"/>
    <mergeCell ref="B6:C9"/>
    <mergeCell ref="D6:O7"/>
    <mergeCell ref="D8:E8"/>
    <mergeCell ref="F8:G8"/>
    <mergeCell ref="H8:I8"/>
    <mergeCell ref="J8:K8"/>
    <mergeCell ref="L8:M8"/>
    <mergeCell ref="L25:M25"/>
    <mergeCell ref="B26:B34"/>
    <mergeCell ref="D25:E25"/>
    <mergeCell ref="F25:G25"/>
    <mergeCell ref="H25:I25"/>
    <mergeCell ref="J25:K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26:K26"/>
    <mergeCell ref="H31:I31"/>
    <mergeCell ref="H32:I32"/>
    <mergeCell ref="H33:I33"/>
    <mergeCell ref="H34:I34"/>
    <mergeCell ref="F31:G31"/>
    <mergeCell ref="F32:G32"/>
    <mergeCell ref="F33:G33"/>
    <mergeCell ref="F34:G34"/>
    <mergeCell ref="H26:I26"/>
    <mergeCell ref="F26:G26"/>
    <mergeCell ref="F27:G27"/>
    <mergeCell ref="F28:G28"/>
    <mergeCell ref="F29:G29"/>
    <mergeCell ref="F30:G30"/>
    <mergeCell ref="H27:I27"/>
    <mergeCell ref="H28:I28"/>
    <mergeCell ref="H29:I29"/>
    <mergeCell ref="H30:I30"/>
    <mergeCell ref="L33:M33"/>
    <mergeCell ref="L34:M34"/>
    <mergeCell ref="J27:K27"/>
    <mergeCell ref="J28:K28"/>
    <mergeCell ref="J29:K29"/>
    <mergeCell ref="J30:K30"/>
    <mergeCell ref="J31:K31"/>
    <mergeCell ref="L28:M28"/>
    <mergeCell ref="L29:M29"/>
    <mergeCell ref="L30:M30"/>
    <mergeCell ref="L31:M31"/>
    <mergeCell ref="L32:M32"/>
    <mergeCell ref="B3:M3"/>
    <mergeCell ref="N3:O3"/>
    <mergeCell ref="N32:O32"/>
    <mergeCell ref="N33:O33"/>
    <mergeCell ref="N34:O34"/>
    <mergeCell ref="L26:M26"/>
    <mergeCell ref="N26:O26"/>
    <mergeCell ref="N27:O27"/>
    <mergeCell ref="N28:O28"/>
    <mergeCell ref="N29:O29"/>
    <mergeCell ref="N30:O30"/>
    <mergeCell ref="N31:O31"/>
    <mergeCell ref="J32:K32"/>
    <mergeCell ref="J33:K33"/>
    <mergeCell ref="J34:K34"/>
    <mergeCell ref="L27:M27"/>
  </mergeCells>
  <conditionalFormatting sqref="D26:O27">
    <cfRule type="cellIs" dxfId="31" priority="8" operator="greaterThan">
      <formula>0</formula>
    </cfRule>
  </conditionalFormatting>
  <conditionalFormatting sqref="D28:O28">
    <cfRule type="cellIs" dxfId="30" priority="7" operator="greaterThan">
      <formula>0</formula>
    </cfRule>
  </conditionalFormatting>
  <conditionalFormatting sqref="D29:O29">
    <cfRule type="cellIs" dxfId="29" priority="6" operator="greaterThan">
      <formula>0</formula>
    </cfRule>
  </conditionalFormatting>
  <conditionalFormatting sqref="D30:O30">
    <cfRule type="cellIs" dxfId="28" priority="5" operator="greaterThan">
      <formula>0</formula>
    </cfRule>
  </conditionalFormatting>
  <conditionalFormatting sqref="D31:O31">
    <cfRule type="cellIs" dxfId="27" priority="4" operator="greaterThan">
      <formula>0</formula>
    </cfRule>
  </conditionalFormatting>
  <conditionalFormatting sqref="D32:O32">
    <cfRule type="cellIs" dxfId="26" priority="3" operator="greaterThan">
      <formula>0</formula>
    </cfRule>
  </conditionalFormatting>
  <conditionalFormatting sqref="D33:O33">
    <cfRule type="cellIs" dxfId="25" priority="2" operator="greaterThan">
      <formula>0</formula>
    </cfRule>
  </conditionalFormatting>
  <conditionalFormatting sqref="D34:O34">
    <cfRule type="cellIs" dxfId="24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B34"/>
  <sheetViews>
    <sheetView zoomScale="85" zoomScaleNormal="85" workbookViewId="0">
      <selection activeCell="B22" sqref="B22:C25"/>
    </sheetView>
  </sheetViews>
  <sheetFormatPr defaultRowHeight="14.4" x14ac:dyDescent="0.55000000000000004"/>
  <cols>
    <col min="1" max="1" width="6.47265625" customWidth="1"/>
    <col min="4" max="4" width="11" bestFit="1" customWidth="1"/>
    <col min="5" max="5" width="5" bestFit="1" customWidth="1"/>
    <col min="6" max="6" width="11" bestFit="1" customWidth="1"/>
    <col min="7" max="7" width="5" bestFit="1" customWidth="1"/>
    <col min="8" max="8" width="11" bestFit="1" customWidth="1"/>
    <col min="9" max="9" width="5" bestFit="1" customWidth="1"/>
    <col min="10" max="10" width="11" bestFit="1" customWidth="1"/>
    <col min="11" max="11" width="5" bestFit="1" customWidth="1"/>
    <col min="12" max="12" width="10.1015625" bestFit="1" customWidth="1"/>
    <col min="13" max="13" width="5" bestFit="1" customWidth="1"/>
    <col min="14" max="14" width="10.1015625" bestFit="1" customWidth="1"/>
    <col min="15" max="15" width="5" bestFit="1" customWidth="1"/>
    <col min="16" max="16" width="8.47265625" customWidth="1"/>
    <col min="17" max="21" width="9.20703125" customWidth="1"/>
    <col min="23" max="23" width="14.1015625" customWidth="1"/>
    <col min="24" max="24" width="27.1015625" customWidth="1"/>
    <col min="26" max="26" width="19.47265625" customWidth="1"/>
    <col min="27" max="27" width="18.68359375" customWidth="1"/>
    <col min="28" max="28" width="18.47265625" customWidth="1"/>
  </cols>
  <sheetData>
    <row r="2" spans="2:28" ht="14.7" thickBot="1" x14ac:dyDescent="0.6"/>
    <row r="3" spans="2:28" ht="45" customHeight="1" thickBot="1" x14ac:dyDescent="0.6">
      <c r="B3" s="98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>
        <v>18</v>
      </c>
      <c r="O3" s="101"/>
      <c r="P3" s="83"/>
      <c r="Q3" s="83"/>
      <c r="R3" s="83"/>
      <c r="S3" s="83"/>
      <c r="T3" s="83"/>
      <c r="U3" s="83"/>
      <c r="V3" s="7"/>
      <c r="W3" s="7"/>
      <c r="X3" s="7"/>
      <c r="Y3" s="7"/>
      <c r="Z3" s="102" t="s">
        <v>7</v>
      </c>
      <c r="AA3" s="103"/>
      <c r="AB3" s="104"/>
    </row>
    <row r="4" spans="2:28" ht="30" customHeight="1" thickBot="1" x14ac:dyDescent="0.6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1" t="s">
        <v>9</v>
      </c>
      <c r="X4" s="12" t="s">
        <v>2</v>
      </c>
      <c r="Y4" s="6"/>
      <c r="Z4" s="105" t="s">
        <v>21</v>
      </c>
      <c r="AA4" s="106"/>
      <c r="AB4" s="20" t="s">
        <v>22</v>
      </c>
    </row>
    <row r="5" spans="2:28" ht="15" customHeight="1" thickBot="1" x14ac:dyDescent="0.6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>
        <v>-25</v>
      </c>
      <c r="X5" s="8">
        <f>($W$13-W5)*($N$3/($W$13-$W$6))</f>
        <v>20.25</v>
      </c>
      <c r="Y5" s="6"/>
      <c r="Z5" s="76" t="s">
        <v>37</v>
      </c>
      <c r="AA5" s="21" t="s">
        <v>13</v>
      </c>
      <c r="AB5" s="22" t="s">
        <v>16</v>
      </c>
    </row>
    <row r="6" spans="2:28" ht="15" customHeight="1" x14ac:dyDescent="0.55000000000000004">
      <c r="B6" s="107" t="s">
        <v>61</v>
      </c>
      <c r="C6" s="108"/>
      <c r="D6" s="113" t="s">
        <v>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V6" s="6"/>
      <c r="W6" s="2">
        <v>-20</v>
      </c>
      <c r="X6" s="4">
        <f>($W$13-W6)*($N$3/($W$13-$W$6))</f>
        <v>18</v>
      </c>
      <c r="Y6" s="6"/>
      <c r="Z6" s="74" t="s">
        <v>38</v>
      </c>
      <c r="AA6" s="19" t="s">
        <v>42</v>
      </c>
      <c r="AB6" s="23" t="s">
        <v>17</v>
      </c>
    </row>
    <row r="7" spans="2:28" ht="15" customHeight="1" thickBot="1" x14ac:dyDescent="0.6">
      <c r="B7" s="109"/>
      <c r="C7" s="110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V7" s="6"/>
      <c r="W7" s="2">
        <v>-15</v>
      </c>
      <c r="X7" s="4">
        <f>($W$13-W7)*($N$3/($W$13-$W$6))</f>
        <v>15.75</v>
      </c>
      <c r="Y7" s="6"/>
      <c r="Z7" s="74" t="s">
        <v>39</v>
      </c>
      <c r="AA7" s="19" t="s">
        <v>43</v>
      </c>
      <c r="AB7" s="23" t="s">
        <v>41</v>
      </c>
    </row>
    <row r="8" spans="2:28" ht="15" customHeight="1" thickBot="1" x14ac:dyDescent="0.6">
      <c r="B8" s="109"/>
      <c r="C8" s="110"/>
      <c r="D8" s="144">
        <v>35</v>
      </c>
      <c r="E8" s="145"/>
      <c r="F8" s="145">
        <v>41</v>
      </c>
      <c r="G8" s="145"/>
      <c r="H8" s="145">
        <v>45</v>
      </c>
      <c r="I8" s="145"/>
      <c r="J8" s="145">
        <v>50</v>
      </c>
      <c r="K8" s="145"/>
      <c r="L8" s="145">
        <v>55</v>
      </c>
      <c r="M8" s="145"/>
      <c r="N8" s="145">
        <v>60</v>
      </c>
      <c r="O8" s="146"/>
      <c r="P8" s="145">
        <v>65</v>
      </c>
      <c r="Q8" s="146"/>
      <c r="R8" s="145">
        <v>70</v>
      </c>
      <c r="S8" s="146"/>
      <c r="T8" s="145">
        <v>75</v>
      </c>
      <c r="U8" s="146"/>
      <c r="V8" s="6"/>
      <c r="W8" s="2">
        <v>-12</v>
      </c>
      <c r="X8" s="4">
        <f t="shared" ref="X8:X12" si="0">($W$13-W8)*($X$6/($W$13-$W$6))</f>
        <v>14.4</v>
      </c>
      <c r="Y8" s="6"/>
      <c r="Z8" s="74" t="s">
        <v>40</v>
      </c>
      <c r="AA8" s="19" t="s">
        <v>14</v>
      </c>
      <c r="AB8" s="23" t="s">
        <v>18</v>
      </c>
    </row>
    <row r="9" spans="2:28" ht="15" customHeight="1" thickBot="1" x14ac:dyDescent="0.6">
      <c r="B9" s="111"/>
      <c r="C9" s="143"/>
      <c r="D9" s="84" t="s">
        <v>0</v>
      </c>
      <c r="E9" s="85"/>
      <c r="F9" s="85" t="s">
        <v>0</v>
      </c>
      <c r="G9" s="85"/>
      <c r="H9" s="85" t="s">
        <v>0</v>
      </c>
      <c r="I9" s="85"/>
      <c r="J9" s="85" t="s">
        <v>0</v>
      </c>
      <c r="K9" s="85"/>
      <c r="L9" s="85" t="s">
        <v>0</v>
      </c>
      <c r="M9" s="85"/>
      <c r="N9" s="85" t="s">
        <v>0</v>
      </c>
      <c r="O9" s="86"/>
      <c r="P9" s="85" t="s">
        <v>0</v>
      </c>
      <c r="Q9" s="86"/>
      <c r="R9" s="85" t="s">
        <v>0</v>
      </c>
      <c r="S9" s="86"/>
      <c r="T9" s="85" t="s">
        <v>0</v>
      </c>
      <c r="U9" s="86"/>
      <c r="V9" s="6"/>
      <c r="W9" s="2">
        <v>-7</v>
      </c>
      <c r="X9" s="4">
        <f t="shared" si="0"/>
        <v>12.15</v>
      </c>
      <c r="Y9" s="6"/>
      <c r="Z9" s="74"/>
      <c r="AA9" s="19" t="s">
        <v>15</v>
      </c>
      <c r="AB9" s="23" t="s">
        <v>19</v>
      </c>
    </row>
    <row r="10" spans="2:28" ht="15" customHeight="1" thickBot="1" x14ac:dyDescent="0.6">
      <c r="B10" s="95" t="s">
        <v>4</v>
      </c>
      <c r="C10" s="44">
        <v>-25</v>
      </c>
      <c r="D10" s="33">
        <v>3.6</v>
      </c>
      <c r="E10" s="34"/>
      <c r="F10" s="34">
        <v>3.51</v>
      </c>
      <c r="G10" s="34"/>
      <c r="H10" s="34">
        <v>3.43</v>
      </c>
      <c r="I10" s="34"/>
      <c r="J10" s="34">
        <v>3.35</v>
      </c>
      <c r="K10" s="34"/>
      <c r="L10" s="34">
        <v>3.22</v>
      </c>
      <c r="M10" s="34"/>
      <c r="N10" s="34">
        <v>3.17</v>
      </c>
      <c r="O10" s="34"/>
      <c r="P10" s="34"/>
      <c r="Q10" s="34"/>
      <c r="R10" s="34"/>
      <c r="S10" s="34"/>
      <c r="T10" s="34"/>
      <c r="U10" s="35"/>
      <c r="V10" s="6"/>
      <c r="W10" s="2">
        <v>0</v>
      </c>
      <c r="X10" s="4">
        <f t="shared" si="0"/>
        <v>9</v>
      </c>
      <c r="Y10" s="6"/>
      <c r="Z10" s="75"/>
      <c r="AA10" s="24" t="s">
        <v>45</v>
      </c>
      <c r="AB10" s="25" t="s">
        <v>20</v>
      </c>
    </row>
    <row r="11" spans="2:28" ht="15" customHeight="1" thickBot="1" x14ac:dyDescent="0.6">
      <c r="B11" s="96"/>
      <c r="C11" s="45">
        <v>-20</v>
      </c>
      <c r="D11" s="36">
        <v>4.3600000000000003</v>
      </c>
      <c r="E11" s="1"/>
      <c r="F11" s="1">
        <v>4.2300000000000004</v>
      </c>
      <c r="G11" s="1"/>
      <c r="H11" s="1">
        <v>4.1399999999999997</v>
      </c>
      <c r="I11" s="1"/>
      <c r="J11" s="1">
        <v>4.0199999999999996</v>
      </c>
      <c r="K11" s="1"/>
      <c r="L11" s="1">
        <v>3.89</v>
      </c>
      <c r="M11" s="1"/>
      <c r="N11" s="1">
        <v>3.75</v>
      </c>
      <c r="O11" s="1"/>
      <c r="P11" s="1">
        <v>3.36</v>
      </c>
      <c r="Q11" s="1"/>
      <c r="R11" s="1"/>
      <c r="S11" s="1"/>
      <c r="T11" s="1"/>
      <c r="U11" s="4"/>
      <c r="V11" s="6"/>
      <c r="W11" s="2">
        <v>7</v>
      </c>
      <c r="X11" s="4">
        <f t="shared" si="0"/>
        <v>5.8500000000000005</v>
      </c>
      <c r="Y11" s="6"/>
      <c r="Z11" s="16" t="s">
        <v>11</v>
      </c>
      <c r="AA11" s="17" t="s">
        <v>12</v>
      </c>
      <c r="AB11" s="18" t="s">
        <v>10</v>
      </c>
    </row>
    <row r="12" spans="2:28" ht="15" customHeight="1" thickBot="1" x14ac:dyDescent="0.6">
      <c r="B12" s="96"/>
      <c r="C12" s="44">
        <v>-15</v>
      </c>
      <c r="D12" s="37">
        <v>5.19</v>
      </c>
      <c r="E12" s="32"/>
      <c r="F12" s="32">
        <v>5.04</v>
      </c>
      <c r="G12" s="32"/>
      <c r="H12" s="32">
        <v>4.93</v>
      </c>
      <c r="I12" s="32"/>
      <c r="J12" s="32">
        <v>4.78</v>
      </c>
      <c r="K12" s="32"/>
      <c r="L12" s="32">
        <v>4.63</v>
      </c>
      <c r="M12" s="32"/>
      <c r="N12" s="32">
        <v>4.4400000000000004</v>
      </c>
      <c r="O12" s="32"/>
      <c r="P12" s="32">
        <v>3.98</v>
      </c>
      <c r="Q12" s="32"/>
      <c r="R12" s="32">
        <v>3.79</v>
      </c>
      <c r="S12" s="32"/>
      <c r="T12" s="32"/>
      <c r="U12" s="38"/>
      <c r="V12" s="6"/>
      <c r="W12" s="2">
        <v>15</v>
      </c>
      <c r="X12" s="4">
        <f t="shared" si="0"/>
        <v>2.25</v>
      </c>
      <c r="Y12" s="6"/>
      <c r="Z12" s="13">
        <v>400</v>
      </c>
      <c r="AA12" s="14">
        <v>45</v>
      </c>
      <c r="AB12" s="15">
        <f>Z12*AA12</f>
        <v>18000</v>
      </c>
    </row>
    <row r="13" spans="2:28" ht="15" customHeight="1" thickBot="1" x14ac:dyDescent="0.6">
      <c r="B13" s="96"/>
      <c r="C13" s="46">
        <v>-12</v>
      </c>
      <c r="D13" s="36">
        <v>6.13</v>
      </c>
      <c r="E13" s="1"/>
      <c r="F13" s="1">
        <v>5.3</v>
      </c>
      <c r="G13" s="1"/>
      <c r="H13" s="1">
        <v>5.18</v>
      </c>
      <c r="I13" s="1"/>
      <c r="J13" s="1">
        <v>5.03</v>
      </c>
      <c r="K13" s="1"/>
      <c r="L13" s="1">
        <v>4.5199999999999996</v>
      </c>
      <c r="M13" s="1"/>
      <c r="N13" s="1">
        <v>4.01</v>
      </c>
      <c r="O13" s="1"/>
      <c r="P13" s="1">
        <v>3.85</v>
      </c>
      <c r="Q13" s="1"/>
      <c r="R13" s="1">
        <v>3.67</v>
      </c>
      <c r="S13" s="1"/>
      <c r="T13" s="1"/>
      <c r="U13" s="4"/>
      <c r="V13" s="6"/>
      <c r="W13" s="3">
        <v>20</v>
      </c>
      <c r="X13" s="5">
        <v>0</v>
      </c>
      <c r="Y13" s="6"/>
      <c r="Z13" s="6"/>
      <c r="AA13" s="6"/>
    </row>
    <row r="14" spans="2:28" ht="15.75" customHeight="1" thickBot="1" x14ac:dyDescent="0.6">
      <c r="B14" s="96"/>
      <c r="C14" s="44">
        <v>-7</v>
      </c>
      <c r="D14" s="37">
        <v>7.18</v>
      </c>
      <c r="E14" s="32"/>
      <c r="F14" s="32">
        <v>6.22</v>
      </c>
      <c r="G14" s="32"/>
      <c r="H14" s="32">
        <v>6.05</v>
      </c>
      <c r="I14" s="32"/>
      <c r="J14" s="32">
        <v>5.87</v>
      </c>
      <c r="K14" s="32"/>
      <c r="L14" s="32">
        <v>5.27</v>
      </c>
      <c r="M14" s="32"/>
      <c r="N14" s="32">
        <v>4.6900000000000004</v>
      </c>
      <c r="O14" s="32"/>
      <c r="P14" s="32">
        <v>4.5</v>
      </c>
      <c r="Q14" s="32"/>
      <c r="R14" s="32">
        <v>4.29</v>
      </c>
      <c r="S14" s="32"/>
      <c r="T14" s="32">
        <v>4.0599999999999996</v>
      </c>
      <c r="U14" s="38"/>
      <c r="V14" s="6"/>
      <c r="W14" s="6"/>
      <c r="X14" s="6"/>
      <c r="Y14" s="6"/>
      <c r="Z14" s="6"/>
      <c r="AA14" s="6"/>
    </row>
    <row r="15" spans="2:28" ht="15" customHeight="1" thickBot="1" x14ac:dyDescent="0.6">
      <c r="B15" s="96"/>
      <c r="C15" s="46">
        <v>0</v>
      </c>
      <c r="D15" s="36">
        <v>8.23</v>
      </c>
      <c r="E15" s="1"/>
      <c r="F15" s="1">
        <v>7.4</v>
      </c>
      <c r="G15" s="1"/>
      <c r="H15" s="1">
        <v>7.24</v>
      </c>
      <c r="I15" s="1"/>
      <c r="J15" s="1">
        <v>7.03</v>
      </c>
      <c r="K15" s="1"/>
      <c r="L15" s="1">
        <v>6.28</v>
      </c>
      <c r="M15" s="1"/>
      <c r="N15" s="1">
        <v>6.05</v>
      </c>
      <c r="O15" s="1"/>
      <c r="P15" s="1">
        <v>5.17</v>
      </c>
      <c r="Q15" s="1"/>
      <c r="R15" s="1">
        <v>4.93</v>
      </c>
      <c r="S15" s="1"/>
      <c r="T15" s="1">
        <v>4.45</v>
      </c>
      <c r="U15" s="4"/>
      <c r="V15" s="6"/>
      <c r="W15" s="6"/>
      <c r="X15" s="6"/>
      <c r="Y15" s="6"/>
      <c r="Z15" s="6"/>
      <c r="AA15" s="6"/>
    </row>
    <row r="16" spans="2:28" ht="15" customHeight="1" thickBot="1" x14ac:dyDescent="0.6">
      <c r="B16" s="96"/>
      <c r="C16" s="44">
        <v>7</v>
      </c>
      <c r="D16" s="37">
        <v>8.9</v>
      </c>
      <c r="E16" s="32"/>
      <c r="F16" s="32">
        <v>8.01</v>
      </c>
      <c r="G16" s="32"/>
      <c r="H16" s="32">
        <v>7.83</v>
      </c>
      <c r="I16" s="32"/>
      <c r="J16" s="32">
        <v>7.6</v>
      </c>
      <c r="K16" s="32"/>
      <c r="L16" s="32">
        <v>6.78</v>
      </c>
      <c r="M16" s="32"/>
      <c r="N16" s="32">
        <v>6.54</v>
      </c>
      <c r="O16" s="32"/>
      <c r="P16" s="32">
        <v>5.75</v>
      </c>
      <c r="Q16" s="32"/>
      <c r="R16" s="32">
        <v>5.48</v>
      </c>
      <c r="S16" s="32"/>
      <c r="T16" s="32">
        <v>5.24</v>
      </c>
      <c r="U16" s="38"/>
      <c r="V16" s="6"/>
      <c r="W16" s="6"/>
      <c r="X16" s="6"/>
      <c r="Y16" s="6"/>
      <c r="Z16" s="6"/>
      <c r="AA16" s="6"/>
    </row>
    <row r="17" spans="2:27" ht="15" customHeight="1" thickBot="1" x14ac:dyDescent="0.6">
      <c r="B17" s="96"/>
      <c r="C17" s="46">
        <v>15</v>
      </c>
      <c r="D17" s="36">
        <v>9.49</v>
      </c>
      <c r="E17" s="1"/>
      <c r="F17" s="1">
        <v>8.6999999999999993</v>
      </c>
      <c r="G17" s="1"/>
      <c r="H17" s="1">
        <v>8.3800000000000008</v>
      </c>
      <c r="I17" s="1"/>
      <c r="J17" s="1">
        <v>7.47</v>
      </c>
      <c r="K17" s="1"/>
      <c r="L17" s="1">
        <v>7.19</v>
      </c>
      <c r="M17" s="1"/>
      <c r="N17" s="1">
        <v>6.85</v>
      </c>
      <c r="O17" s="1"/>
      <c r="P17" s="1">
        <v>6.26</v>
      </c>
      <c r="Q17" s="1"/>
      <c r="R17" s="1">
        <v>5.96</v>
      </c>
      <c r="S17" s="1"/>
      <c r="T17" s="1">
        <v>5.62</v>
      </c>
      <c r="U17" s="4"/>
      <c r="V17" s="6"/>
      <c r="W17" s="6"/>
      <c r="X17" s="6"/>
      <c r="Y17" s="6"/>
      <c r="Z17" s="6"/>
      <c r="AA17" s="6"/>
    </row>
    <row r="18" spans="2:27" ht="15.75" customHeight="1" thickBot="1" x14ac:dyDescent="0.6">
      <c r="B18" s="97"/>
      <c r="C18" s="44">
        <v>20</v>
      </c>
      <c r="D18" s="39">
        <v>10.31</v>
      </c>
      <c r="E18" s="40"/>
      <c r="F18" s="40">
        <v>9.4499999999999993</v>
      </c>
      <c r="G18" s="40"/>
      <c r="H18" s="40">
        <v>9.16</v>
      </c>
      <c r="I18" s="40"/>
      <c r="J18" s="40">
        <v>8.1199999999999992</v>
      </c>
      <c r="K18" s="40"/>
      <c r="L18" s="40">
        <v>7.81</v>
      </c>
      <c r="M18" s="40"/>
      <c r="N18" s="40">
        <v>7.66</v>
      </c>
      <c r="O18" s="40"/>
      <c r="P18" s="40">
        <v>6.8</v>
      </c>
      <c r="Q18" s="40"/>
      <c r="R18" s="40">
        <v>6.47</v>
      </c>
      <c r="S18" s="40"/>
      <c r="T18" s="40">
        <v>6.1</v>
      </c>
      <c r="U18" s="41"/>
      <c r="V18" s="6"/>
      <c r="W18" s="6"/>
      <c r="X18" s="6"/>
      <c r="Y18" s="6"/>
      <c r="Z18" s="6"/>
      <c r="AA18" s="6"/>
    </row>
    <row r="19" spans="2:27" ht="15.75" customHeight="1" x14ac:dyDescent="0.55000000000000004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6"/>
      <c r="W19" s="6"/>
      <c r="X19" s="6"/>
      <c r="Y19" s="6"/>
      <c r="Z19" s="6"/>
      <c r="AA19" s="6"/>
    </row>
    <row r="20" spans="2:27" ht="15.75" customHeight="1" x14ac:dyDescent="0.55000000000000004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6"/>
      <c r="W20" s="6"/>
      <c r="X20" s="6"/>
      <c r="Y20" s="6"/>
      <c r="Z20" s="6"/>
      <c r="AA20" s="6"/>
    </row>
    <row r="21" spans="2:27" ht="14.7" thickBot="1" x14ac:dyDescent="0.6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W21" s="6"/>
      <c r="X21" s="6"/>
      <c r="Y21" s="6"/>
    </row>
    <row r="22" spans="2:27" ht="18" customHeight="1" x14ac:dyDescent="0.55000000000000004">
      <c r="B22" s="107" t="s">
        <v>61</v>
      </c>
      <c r="C22" s="108"/>
      <c r="D22" s="113" t="s">
        <v>5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</row>
    <row r="23" spans="2:27" ht="18" customHeight="1" thickBot="1" x14ac:dyDescent="0.6">
      <c r="B23" s="109"/>
      <c r="C23" s="110"/>
      <c r="D23" s="147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</row>
    <row r="24" spans="2:27" ht="14.5" customHeight="1" x14ac:dyDescent="0.55000000000000004">
      <c r="B24" s="109"/>
      <c r="C24" s="110"/>
      <c r="D24" s="150" t="s">
        <v>6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2:27" ht="15" customHeight="1" thickBot="1" x14ac:dyDescent="0.6">
      <c r="B25" s="111"/>
      <c r="C25" s="143"/>
      <c r="D25" s="131">
        <v>35</v>
      </c>
      <c r="E25" s="90"/>
      <c r="F25" s="90">
        <v>41</v>
      </c>
      <c r="G25" s="90"/>
      <c r="H25" s="90">
        <v>45</v>
      </c>
      <c r="I25" s="90"/>
      <c r="J25" s="90">
        <v>50</v>
      </c>
      <c r="K25" s="90"/>
      <c r="L25" s="90">
        <v>55</v>
      </c>
      <c r="M25" s="90"/>
      <c r="N25" s="90">
        <v>60</v>
      </c>
      <c r="O25" s="132"/>
      <c r="P25" s="90">
        <v>65</v>
      </c>
      <c r="Q25" s="132"/>
      <c r="R25" s="90">
        <v>70</v>
      </c>
      <c r="S25" s="132"/>
      <c r="T25" s="90">
        <v>75</v>
      </c>
      <c r="U25" s="132"/>
    </row>
    <row r="26" spans="2:27" ht="14.7" thickBot="1" x14ac:dyDescent="0.6">
      <c r="B26" s="95" t="s">
        <v>4</v>
      </c>
      <c r="C26" s="10">
        <v>-25</v>
      </c>
      <c r="D26" s="158">
        <f>IF(D10&lt;$X5,($X5-D10),0)</f>
        <v>16.649999999999999</v>
      </c>
      <c r="E26" s="155"/>
      <c r="F26" s="155">
        <f t="shared" ref="F26:N34" si="1">IF(F10&lt;$X5,($X5-F10),0)</f>
        <v>16.740000000000002</v>
      </c>
      <c r="G26" s="155"/>
      <c r="H26" s="155">
        <f t="shared" si="1"/>
        <v>16.82</v>
      </c>
      <c r="I26" s="155"/>
      <c r="J26" s="155">
        <f t="shared" si="1"/>
        <v>16.899999999999999</v>
      </c>
      <c r="K26" s="155"/>
      <c r="L26" s="155">
        <f>IF(L10&lt;$X5,($X5-L10),0)</f>
        <v>17.03</v>
      </c>
      <c r="M26" s="155"/>
      <c r="N26" s="155">
        <f t="shared" si="1"/>
        <v>17.079999999999998</v>
      </c>
      <c r="O26" s="155"/>
      <c r="P26" s="155">
        <f t="shared" ref="P26" si="2">IF(P10&lt;$X5,($X5-P10),0)</f>
        <v>20.25</v>
      </c>
      <c r="Q26" s="155"/>
      <c r="R26" s="155">
        <f t="shared" ref="R26" si="3">IF(R10&lt;$X5,($X5-R10),0)</f>
        <v>20.25</v>
      </c>
      <c r="S26" s="155"/>
      <c r="T26" s="155">
        <f t="shared" ref="T26" si="4">IF(T10&lt;$X5,($X5-T10),0)</f>
        <v>20.25</v>
      </c>
      <c r="U26" s="163"/>
    </row>
    <row r="27" spans="2:27" ht="14.7" thickBot="1" x14ac:dyDescent="0.6">
      <c r="B27" s="96"/>
      <c r="C27" s="10">
        <v>-20</v>
      </c>
      <c r="D27" s="156">
        <f t="shared" ref="D27:D34" si="5">IF(D11&lt;$X6,($X6-D11),0)</f>
        <v>13.64</v>
      </c>
      <c r="E27" s="157"/>
      <c r="F27" s="157">
        <f t="shared" si="1"/>
        <v>13.77</v>
      </c>
      <c r="G27" s="157"/>
      <c r="H27" s="157">
        <f t="shared" si="1"/>
        <v>13.86</v>
      </c>
      <c r="I27" s="157"/>
      <c r="J27" s="157">
        <f t="shared" si="1"/>
        <v>13.98</v>
      </c>
      <c r="K27" s="157"/>
      <c r="L27" s="157">
        <f t="shared" si="1"/>
        <v>14.11</v>
      </c>
      <c r="M27" s="157"/>
      <c r="N27" s="157">
        <f t="shared" si="1"/>
        <v>14.25</v>
      </c>
      <c r="O27" s="157"/>
      <c r="P27" s="157">
        <f t="shared" ref="P27" si="6">IF(P11&lt;$X6,($X6-P11),0)</f>
        <v>14.64</v>
      </c>
      <c r="Q27" s="157"/>
      <c r="R27" s="157">
        <f t="shared" ref="R27" si="7">IF(R11&lt;$X6,($X6-R11),0)</f>
        <v>18</v>
      </c>
      <c r="S27" s="157"/>
      <c r="T27" s="157">
        <f t="shared" ref="T27" si="8">IF(T11&lt;$X6,($X6-T11),0)</f>
        <v>18</v>
      </c>
      <c r="U27" s="161"/>
    </row>
    <row r="28" spans="2:27" ht="14.7" thickBot="1" x14ac:dyDescent="0.6">
      <c r="B28" s="140"/>
      <c r="C28" s="10">
        <v>-15</v>
      </c>
      <c r="D28" s="156">
        <f t="shared" si="5"/>
        <v>10.559999999999999</v>
      </c>
      <c r="E28" s="157"/>
      <c r="F28" s="157">
        <f t="shared" si="1"/>
        <v>10.71</v>
      </c>
      <c r="G28" s="157"/>
      <c r="H28" s="157">
        <f t="shared" si="1"/>
        <v>10.82</v>
      </c>
      <c r="I28" s="157"/>
      <c r="J28" s="157">
        <f t="shared" si="1"/>
        <v>10.969999999999999</v>
      </c>
      <c r="K28" s="157"/>
      <c r="L28" s="157">
        <f t="shared" si="1"/>
        <v>11.120000000000001</v>
      </c>
      <c r="M28" s="157"/>
      <c r="N28" s="157">
        <f t="shared" si="1"/>
        <v>11.309999999999999</v>
      </c>
      <c r="O28" s="157"/>
      <c r="P28" s="157">
        <f t="shared" ref="P28" si="9">IF(P12&lt;$X7,($X7-P12),0)</f>
        <v>11.77</v>
      </c>
      <c r="Q28" s="157"/>
      <c r="R28" s="157">
        <f t="shared" ref="R28" si="10">IF(R12&lt;$X7,($X7-R12),0)</f>
        <v>11.96</v>
      </c>
      <c r="S28" s="157"/>
      <c r="T28" s="157">
        <f t="shared" ref="T28" si="11">IF(T12&lt;$X7,($X7-T12),0)</f>
        <v>15.75</v>
      </c>
      <c r="U28" s="161"/>
    </row>
    <row r="29" spans="2:27" ht="14.7" thickBot="1" x14ac:dyDescent="0.6">
      <c r="B29" s="140"/>
      <c r="C29" s="10">
        <v>-12</v>
      </c>
      <c r="D29" s="156">
        <f t="shared" si="5"/>
        <v>8.27</v>
      </c>
      <c r="E29" s="157"/>
      <c r="F29" s="157">
        <f t="shared" si="1"/>
        <v>9.1000000000000014</v>
      </c>
      <c r="G29" s="157"/>
      <c r="H29" s="157">
        <f t="shared" si="1"/>
        <v>9.2200000000000006</v>
      </c>
      <c r="I29" s="157"/>
      <c r="J29" s="157">
        <f t="shared" si="1"/>
        <v>9.370000000000001</v>
      </c>
      <c r="K29" s="157"/>
      <c r="L29" s="157">
        <f t="shared" si="1"/>
        <v>9.8800000000000008</v>
      </c>
      <c r="M29" s="157"/>
      <c r="N29" s="157">
        <f t="shared" si="1"/>
        <v>10.39</v>
      </c>
      <c r="O29" s="157"/>
      <c r="P29" s="157">
        <f t="shared" ref="P29" si="12">IF(P13&lt;$X8,($X8-P13),0)</f>
        <v>10.55</v>
      </c>
      <c r="Q29" s="157"/>
      <c r="R29" s="157">
        <f t="shared" ref="R29" si="13">IF(R13&lt;$X8,($X8-R13),0)</f>
        <v>10.73</v>
      </c>
      <c r="S29" s="157"/>
      <c r="T29" s="157">
        <f t="shared" ref="T29" si="14">IF(T13&lt;$X8,($X8-T13),0)</f>
        <v>14.4</v>
      </c>
      <c r="U29" s="161"/>
    </row>
    <row r="30" spans="2:27" ht="14.7" thickBot="1" x14ac:dyDescent="0.6">
      <c r="B30" s="140"/>
      <c r="C30" s="10">
        <v>-7</v>
      </c>
      <c r="D30" s="156">
        <f t="shared" si="5"/>
        <v>4.9700000000000006</v>
      </c>
      <c r="E30" s="157"/>
      <c r="F30" s="157">
        <f t="shared" si="1"/>
        <v>5.9300000000000006</v>
      </c>
      <c r="G30" s="157"/>
      <c r="H30" s="157">
        <f t="shared" si="1"/>
        <v>6.1000000000000005</v>
      </c>
      <c r="I30" s="157"/>
      <c r="J30" s="157">
        <f t="shared" si="1"/>
        <v>6.28</v>
      </c>
      <c r="K30" s="157"/>
      <c r="L30" s="157">
        <f t="shared" si="1"/>
        <v>6.8800000000000008</v>
      </c>
      <c r="M30" s="157"/>
      <c r="N30" s="157">
        <f t="shared" si="1"/>
        <v>7.46</v>
      </c>
      <c r="O30" s="157"/>
      <c r="P30" s="157">
        <f t="shared" ref="P30" si="15">IF(P14&lt;$X9,($X9-P14),0)</f>
        <v>7.65</v>
      </c>
      <c r="Q30" s="157"/>
      <c r="R30" s="157">
        <f t="shared" ref="R30" si="16">IF(R14&lt;$X9,($X9-R14),0)</f>
        <v>7.86</v>
      </c>
      <c r="S30" s="157"/>
      <c r="T30" s="157">
        <f t="shared" ref="T30" si="17">IF(T14&lt;$X9,($X9-T14),0)</f>
        <v>8.09</v>
      </c>
      <c r="U30" s="161"/>
    </row>
    <row r="31" spans="2:27" ht="14.7" thickBot="1" x14ac:dyDescent="0.6">
      <c r="B31" s="140"/>
      <c r="C31" s="10">
        <v>0</v>
      </c>
      <c r="D31" s="156">
        <f t="shared" si="5"/>
        <v>0.76999999999999957</v>
      </c>
      <c r="E31" s="157"/>
      <c r="F31" s="157">
        <f t="shared" si="1"/>
        <v>1.5999999999999996</v>
      </c>
      <c r="G31" s="157"/>
      <c r="H31" s="157">
        <f t="shared" si="1"/>
        <v>1.7599999999999998</v>
      </c>
      <c r="I31" s="157"/>
      <c r="J31" s="157">
        <f t="shared" si="1"/>
        <v>1.9699999999999998</v>
      </c>
      <c r="K31" s="157"/>
      <c r="L31" s="157">
        <f t="shared" si="1"/>
        <v>2.7199999999999998</v>
      </c>
      <c r="M31" s="157"/>
      <c r="N31" s="157">
        <f t="shared" si="1"/>
        <v>2.95</v>
      </c>
      <c r="O31" s="157"/>
      <c r="P31" s="157">
        <f t="shared" ref="P31" si="18">IF(P15&lt;$X10,($X10-P15),0)</f>
        <v>3.83</v>
      </c>
      <c r="Q31" s="157"/>
      <c r="R31" s="157">
        <f t="shared" ref="R31" si="19">IF(R15&lt;$X10,($X10-R15),0)</f>
        <v>4.07</v>
      </c>
      <c r="S31" s="157"/>
      <c r="T31" s="157">
        <f t="shared" ref="T31" si="20">IF(T15&lt;$X10,($X10-T15),0)</f>
        <v>4.55</v>
      </c>
      <c r="U31" s="161"/>
    </row>
    <row r="32" spans="2:27" ht="14.7" thickBot="1" x14ac:dyDescent="0.6">
      <c r="B32" s="140"/>
      <c r="C32" s="10">
        <v>7</v>
      </c>
      <c r="D32" s="156">
        <f t="shared" si="5"/>
        <v>0</v>
      </c>
      <c r="E32" s="157"/>
      <c r="F32" s="157">
        <f t="shared" si="1"/>
        <v>0</v>
      </c>
      <c r="G32" s="157"/>
      <c r="H32" s="157">
        <f t="shared" si="1"/>
        <v>0</v>
      </c>
      <c r="I32" s="157"/>
      <c r="J32" s="157">
        <f t="shared" si="1"/>
        <v>0</v>
      </c>
      <c r="K32" s="157"/>
      <c r="L32" s="157">
        <f t="shared" si="1"/>
        <v>0</v>
      </c>
      <c r="M32" s="157"/>
      <c r="N32" s="157">
        <f t="shared" si="1"/>
        <v>0</v>
      </c>
      <c r="O32" s="157"/>
      <c r="P32" s="157">
        <f t="shared" ref="P32" si="21">IF(P16&lt;$X11,($X11-P16),0)</f>
        <v>0.10000000000000053</v>
      </c>
      <c r="Q32" s="157"/>
      <c r="R32" s="157">
        <f t="shared" ref="R32" si="22">IF(R16&lt;$X11,($X11-R16),0)</f>
        <v>0.37000000000000011</v>
      </c>
      <c r="S32" s="157"/>
      <c r="T32" s="157">
        <f t="shared" ref="T32" si="23">IF(T16&lt;$X11,($X11-T16),0)</f>
        <v>0.61000000000000032</v>
      </c>
      <c r="U32" s="161"/>
    </row>
    <row r="33" spans="2:21" ht="14.7" thickBot="1" x14ac:dyDescent="0.6">
      <c r="B33" s="140"/>
      <c r="C33" s="10">
        <v>15</v>
      </c>
      <c r="D33" s="156">
        <f t="shared" si="5"/>
        <v>0</v>
      </c>
      <c r="E33" s="157"/>
      <c r="F33" s="157">
        <f t="shared" si="1"/>
        <v>0</v>
      </c>
      <c r="G33" s="157"/>
      <c r="H33" s="157">
        <f t="shared" si="1"/>
        <v>0</v>
      </c>
      <c r="I33" s="157"/>
      <c r="J33" s="157">
        <f t="shared" si="1"/>
        <v>0</v>
      </c>
      <c r="K33" s="157"/>
      <c r="L33" s="157">
        <f t="shared" si="1"/>
        <v>0</v>
      </c>
      <c r="M33" s="157"/>
      <c r="N33" s="157">
        <f t="shared" si="1"/>
        <v>0</v>
      </c>
      <c r="O33" s="157"/>
      <c r="P33" s="157">
        <f t="shared" ref="P33" si="24">IF(P17&lt;$X12,($X12-P17),0)</f>
        <v>0</v>
      </c>
      <c r="Q33" s="157"/>
      <c r="R33" s="157">
        <f t="shared" ref="R33" si="25">IF(R17&lt;$X12,($X12-R17),0)</f>
        <v>0</v>
      </c>
      <c r="S33" s="157"/>
      <c r="T33" s="157">
        <f t="shared" ref="T33" si="26">IF(T17&lt;$X12,($X12-T17),0)</f>
        <v>0</v>
      </c>
      <c r="U33" s="161"/>
    </row>
    <row r="34" spans="2:21" ht="14.7" thickBot="1" x14ac:dyDescent="0.6">
      <c r="B34" s="141"/>
      <c r="C34" s="10">
        <v>20</v>
      </c>
      <c r="D34" s="160">
        <f t="shared" si="5"/>
        <v>0</v>
      </c>
      <c r="E34" s="159"/>
      <c r="F34" s="159">
        <f t="shared" si="1"/>
        <v>0</v>
      </c>
      <c r="G34" s="159"/>
      <c r="H34" s="159">
        <f t="shared" si="1"/>
        <v>0</v>
      </c>
      <c r="I34" s="159"/>
      <c r="J34" s="159">
        <f t="shared" si="1"/>
        <v>0</v>
      </c>
      <c r="K34" s="159"/>
      <c r="L34" s="159">
        <f t="shared" si="1"/>
        <v>0</v>
      </c>
      <c r="M34" s="159"/>
      <c r="N34" s="159">
        <f t="shared" si="1"/>
        <v>0</v>
      </c>
      <c r="O34" s="159"/>
      <c r="P34" s="159">
        <f t="shared" ref="P34" si="27">IF(P18&lt;$X13,($X13-P18),0)</f>
        <v>0</v>
      </c>
      <c r="Q34" s="159"/>
      <c r="R34" s="159">
        <f t="shared" ref="R34" si="28">IF(R18&lt;$X13,($X13-R18),0)</f>
        <v>0</v>
      </c>
      <c r="S34" s="159"/>
      <c r="T34" s="159">
        <f t="shared" ref="T34" si="29">IF(T18&lt;$X13,($X13-T18),0)</f>
        <v>0</v>
      </c>
      <c r="U34" s="162"/>
    </row>
  </sheetData>
  <mergeCells count="111">
    <mergeCell ref="T30:U30"/>
    <mergeCell ref="T31:U31"/>
    <mergeCell ref="T32:U32"/>
    <mergeCell ref="T33:U33"/>
    <mergeCell ref="T34:U34"/>
    <mergeCell ref="T25:U25"/>
    <mergeCell ref="T26:U26"/>
    <mergeCell ref="T27:U27"/>
    <mergeCell ref="T28:U28"/>
    <mergeCell ref="T29:U29"/>
    <mergeCell ref="R30:S30"/>
    <mergeCell ref="R31:S31"/>
    <mergeCell ref="R32:S32"/>
    <mergeCell ref="R33:S33"/>
    <mergeCell ref="R34:S34"/>
    <mergeCell ref="R25:S25"/>
    <mergeCell ref="R26:S26"/>
    <mergeCell ref="R27:S27"/>
    <mergeCell ref="R28:S28"/>
    <mergeCell ref="R29:S29"/>
    <mergeCell ref="P30:Q30"/>
    <mergeCell ref="P31:Q31"/>
    <mergeCell ref="P32:Q32"/>
    <mergeCell ref="P33:Q33"/>
    <mergeCell ref="P34:Q34"/>
    <mergeCell ref="P25:Q25"/>
    <mergeCell ref="P26:Q26"/>
    <mergeCell ref="P27:Q27"/>
    <mergeCell ref="P28:Q28"/>
    <mergeCell ref="P29:Q29"/>
    <mergeCell ref="N34:O34"/>
    <mergeCell ref="D33:E33"/>
    <mergeCell ref="F33:G33"/>
    <mergeCell ref="H33:I33"/>
    <mergeCell ref="J33:K33"/>
    <mergeCell ref="L33:M33"/>
    <mergeCell ref="N33:O33"/>
    <mergeCell ref="D34:E34"/>
    <mergeCell ref="F34:G34"/>
    <mergeCell ref="H34:I34"/>
    <mergeCell ref="J34:K34"/>
    <mergeCell ref="L34:M34"/>
    <mergeCell ref="H28:I28"/>
    <mergeCell ref="J28:K28"/>
    <mergeCell ref="L28:M28"/>
    <mergeCell ref="L30:M30"/>
    <mergeCell ref="N32:O32"/>
    <mergeCell ref="D31:E31"/>
    <mergeCell ref="F31:G31"/>
    <mergeCell ref="H31:I31"/>
    <mergeCell ref="J31:K31"/>
    <mergeCell ref="L31:M31"/>
    <mergeCell ref="N31:O31"/>
    <mergeCell ref="D32:E32"/>
    <mergeCell ref="F32:G32"/>
    <mergeCell ref="H32:I32"/>
    <mergeCell ref="J32:K32"/>
    <mergeCell ref="L32:M32"/>
    <mergeCell ref="N30:O30"/>
    <mergeCell ref="D30:E30"/>
    <mergeCell ref="F30:G30"/>
    <mergeCell ref="L26:M26"/>
    <mergeCell ref="N26:O26"/>
    <mergeCell ref="D27:E27"/>
    <mergeCell ref="F27:G27"/>
    <mergeCell ref="H27:I27"/>
    <mergeCell ref="J27:K27"/>
    <mergeCell ref="L27:M27"/>
    <mergeCell ref="N27:O27"/>
    <mergeCell ref="B26:B34"/>
    <mergeCell ref="D26:E26"/>
    <mergeCell ref="F26:G26"/>
    <mergeCell ref="H26:I26"/>
    <mergeCell ref="J26:K26"/>
    <mergeCell ref="J30:K30"/>
    <mergeCell ref="H30:I30"/>
    <mergeCell ref="N28:O28"/>
    <mergeCell ref="D29:E29"/>
    <mergeCell ref="F29:G29"/>
    <mergeCell ref="H29:I29"/>
    <mergeCell ref="J29:K29"/>
    <mergeCell ref="L29:M29"/>
    <mergeCell ref="N29:O29"/>
    <mergeCell ref="D28:E28"/>
    <mergeCell ref="F28:G28"/>
    <mergeCell ref="B10:B18"/>
    <mergeCell ref="B22:C25"/>
    <mergeCell ref="D25:E25"/>
    <mergeCell ref="F25:G25"/>
    <mergeCell ref="H25:I25"/>
    <mergeCell ref="J25:K25"/>
    <mergeCell ref="L25:M25"/>
    <mergeCell ref="N25:O25"/>
    <mergeCell ref="D24:U24"/>
    <mergeCell ref="D22:U23"/>
    <mergeCell ref="B19:U21"/>
    <mergeCell ref="B3:M3"/>
    <mergeCell ref="N3:O3"/>
    <mergeCell ref="Z3:AB3"/>
    <mergeCell ref="Z4:AA4"/>
    <mergeCell ref="B6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D6:U7"/>
  </mergeCells>
  <conditionalFormatting sqref="D26:U27">
    <cfRule type="cellIs" dxfId="23" priority="8" operator="greaterThan">
      <formula>0</formula>
    </cfRule>
  </conditionalFormatting>
  <conditionalFormatting sqref="D28:U28">
    <cfRule type="cellIs" dxfId="22" priority="7" operator="greaterThan">
      <formula>0</formula>
    </cfRule>
  </conditionalFormatting>
  <conditionalFormatting sqref="D29:U29">
    <cfRule type="cellIs" dxfId="21" priority="6" operator="greaterThan">
      <formula>0</formula>
    </cfRule>
  </conditionalFormatting>
  <conditionalFormatting sqref="D30:U30">
    <cfRule type="cellIs" dxfId="20" priority="5" operator="greaterThan">
      <formula>0</formula>
    </cfRule>
  </conditionalFormatting>
  <conditionalFormatting sqref="D31:U31">
    <cfRule type="cellIs" dxfId="19" priority="4" operator="greaterThan">
      <formula>0</formula>
    </cfRule>
  </conditionalFormatting>
  <conditionalFormatting sqref="D32:U32">
    <cfRule type="cellIs" dxfId="18" priority="3" operator="greaterThan">
      <formula>0</formula>
    </cfRule>
  </conditionalFormatting>
  <conditionalFormatting sqref="D33:U33">
    <cfRule type="cellIs" dxfId="17" priority="2" operator="greaterThan">
      <formula>0</formula>
    </cfRule>
  </conditionalFormatting>
  <conditionalFormatting sqref="D34:U34">
    <cfRule type="cellIs" dxfId="16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7FF7-9787-4373-90A8-823BFCB860B2}">
  <dimension ref="B2:AB34"/>
  <sheetViews>
    <sheetView topLeftCell="A4" zoomScale="55" zoomScaleNormal="55" workbookViewId="0">
      <selection activeCell="B22" sqref="B22:C25"/>
    </sheetView>
  </sheetViews>
  <sheetFormatPr defaultRowHeight="14.4" x14ac:dyDescent="0.55000000000000004"/>
  <cols>
    <col min="1" max="1" width="6.47265625" customWidth="1"/>
    <col min="4" max="4" width="11" bestFit="1" customWidth="1"/>
    <col min="5" max="5" width="5" bestFit="1" customWidth="1"/>
    <col min="6" max="6" width="11" bestFit="1" customWidth="1"/>
    <col min="7" max="7" width="5" bestFit="1" customWidth="1"/>
    <col min="8" max="8" width="11" bestFit="1" customWidth="1"/>
    <col min="9" max="9" width="5" bestFit="1" customWidth="1"/>
    <col min="10" max="10" width="11" bestFit="1" customWidth="1"/>
    <col min="11" max="11" width="5" bestFit="1" customWidth="1"/>
    <col min="12" max="12" width="10.1015625" bestFit="1" customWidth="1"/>
    <col min="13" max="13" width="5" bestFit="1" customWidth="1"/>
    <col min="14" max="14" width="10.1015625" bestFit="1" customWidth="1"/>
    <col min="15" max="15" width="5" bestFit="1" customWidth="1"/>
    <col min="16" max="16" width="8.47265625" customWidth="1"/>
    <col min="17" max="21" width="9.20703125" customWidth="1"/>
    <col min="23" max="23" width="14.1015625" customWidth="1"/>
    <col min="24" max="24" width="27.1015625" customWidth="1"/>
    <col min="26" max="26" width="19.47265625" customWidth="1"/>
    <col min="27" max="27" width="18.68359375" customWidth="1"/>
    <col min="28" max="28" width="18.47265625" customWidth="1"/>
  </cols>
  <sheetData>
    <row r="2" spans="2:28" ht="14.7" thickBot="1" x14ac:dyDescent="0.6"/>
    <row r="3" spans="2:28" ht="45" customHeight="1" thickBot="1" x14ac:dyDescent="0.6">
      <c r="B3" s="98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>
        <v>18</v>
      </c>
      <c r="O3" s="101"/>
      <c r="P3" s="83"/>
      <c r="Q3" s="83"/>
      <c r="R3" s="83"/>
      <c r="S3" s="83"/>
      <c r="T3" s="83"/>
      <c r="U3" s="83"/>
      <c r="V3" s="7"/>
      <c r="W3" s="7"/>
      <c r="X3" s="7"/>
      <c r="Y3" s="7"/>
      <c r="Z3" s="102" t="s">
        <v>7</v>
      </c>
      <c r="AA3" s="103"/>
      <c r="AB3" s="104"/>
    </row>
    <row r="4" spans="2:28" ht="30" customHeight="1" thickBot="1" x14ac:dyDescent="0.6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1" t="s">
        <v>9</v>
      </c>
      <c r="X4" s="12" t="s">
        <v>2</v>
      </c>
      <c r="Y4" s="6"/>
      <c r="Z4" s="105" t="s">
        <v>21</v>
      </c>
      <c r="AA4" s="106"/>
      <c r="AB4" s="20" t="s">
        <v>22</v>
      </c>
    </row>
    <row r="5" spans="2:28" ht="15" customHeight="1" thickBot="1" x14ac:dyDescent="0.6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>
        <v>-25</v>
      </c>
      <c r="X5" s="8">
        <f>($W$13-W5)*($N$3/($W$13-$W$6))</f>
        <v>20.25</v>
      </c>
      <c r="Y5" s="6"/>
      <c r="Z5" s="76" t="s">
        <v>37</v>
      </c>
      <c r="AA5" s="21" t="s">
        <v>13</v>
      </c>
      <c r="AB5" s="22" t="s">
        <v>16</v>
      </c>
    </row>
    <row r="6" spans="2:28" ht="15" customHeight="1" x14ac:dyDescent="0.55000000000000004">
      <c r="B6" s="107" t="s">
        <v>62</v>
      </c>
      <c r="C6" s="108"/>
      <c r="D6" s="113" t="s">
        <v>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V6" s="6"/>
      <c r="W6" s="2">
        <v>-20</v>
      </c>
      <c r="X6" s="4">
        <f>($W$13-W6)*($N$3/($W$13-$W$6))</f>
        <v>18</v>
      </c>
      <c r="Y6" s="6"/>
      <c r="Z6" s="74" t="s">
        <v>38</v>
      </c>
      <c r="AA6" s="19" t="s">
        <v>42</v>
      </c>
      <c r="AB6" s="23" t="s">
        <v>17</v>
      </c>
    </row>
    <row r="7" spans="2:28" ht="15" customHeight="1" thickBot="1" x14ac:dyDescent="0.6">
      <c r="B7" s="109"/>
      <c r="C7" s="110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V7" s="6"/>
      <c r="W7" s="2">
        <v>-15</v>
      </c>
      <c r="X7" s="4">
        <f>($W$13-W7)*($N$3/($W$13-$W$6))</f>
        <v>15.75</v>
      </c>
      <c r="Y7" s="6"/>
      <c r="Z7" s="74" t="s">
        <v>39</v>
      </c>
      <c r="AA7" s="19" t="s">
        <v>43</v>
      </c>
      <c r="AB7" s="23" t="s">
        <v>41</v>
      </c>
    </row>
    <row r="8" spans="2:28" ht="15" customHeight="1" thickBot="1" x14ac:dyDescent="0.6">
      <c r="B8" s="109"/>
      <c r="C8" s="110"/>
      <c r="D8" s="144">
        <v>35</v>
      </c>
      <c r="E8" s="145"/>
      <c r="F8" s="145">
        <v>41</v>
      </c>
      <c r="G8" s="145"/>
      <c r="H8" s="145">
        <v>45</v>
      </c>
      <c r="I8" s="145"/>
      <c r="J8" s="145">
        <v>50</v>
      </c>
      <c r="K8" s="145"/>
      <c r="L8" s="145">
        <v>55</v>
      </c>
      <c r="M8" s="145"/>
      <c r="N8" s="145">
        <v>60</v>
      </c>
      <c r="O8" s="146"/>
      <c r="P8" s="145">
        <v>65</v>
      </c>
      <c r="Q8" s="146"/>
      <c r="R8" s="145">
        <v>70</v>
      </c>
      <c r="S8" s="146"/>
      <c r="T8" s="145">
        <v>75</v>
      </c>
      <c r="U8" s="146"/>
      <c r="V8" s="6"/>
      <c r="W8" s="2">
        <v>-12</v>
      </c>
      <c r="X8" s="4">
        <f t="shared" ref="X8:X12" si="0">($W$13-W8)*($X$6/($W$13-$W$6))</f>
        <v>14.4</v>
      </c>
      <c r="Y8" s="6"/>
      <c r="Z8" s="74" t="s">
        <v>40</v>
      </c>
      <c r="AA8" s="19" t="s">
        <v>14</v>
      </c>
      <c r="AB8" s="23" t="s">
        <v>18</v>
      </c>
    </row>
    <row r="9" spans="2:28" ht="15" customHeight="1" thickBot="1" x14ac:dyDescent="0.6">
      <c r="B9" s="111"/>
      <c r="C9" s="143"/>
      <c r="D9" s="84" t="s">
        <v>0</v>
      </c>
      <c r="E9" s="85"/>
      <c r="F9" s="85" t="s">
        <v>0</v>
      </c>
      <c r="G9" s="85"/>
      <c r="H9" s="85" t="s">
        <v>0</v>
      </c>
      <c r="I9" s="85"/>
      <c r="J9" s="85" t="s">
        <v>0</v>
      </c>
      <c r="K9" s="85"/>
      <c r="L9" s="85" t="s">
        <v>0</v>
      </c>
      <c r="M9" s="85"/>
      <c r="N9" s="85" t="s">
        <v>0</v>
      </c>
      <c r="O9" s="86"/>
      <c r="P9" s="85" t="s">
        <v>0</v>
      </c>
      <c r="Q9" s="86"/>
      <c r="R9" s="85" t="s">
        <v>0</v>
      </c>
      <c r="S9" s="86"/>
      <c r="T9" s="85" t="s">
        <v>0</v>
      </c>
      <c r="U9" s="86"/>
      <c r="V9" s="6"/>
      <c r="W9" s="2">
        <v>-7</v>
      </c>
      <c r="X9" s="4">
        <f t="shared" si="0"/>
        <v>12.15</v>
      </c>
      <c r="Y9" s="6"/>
      <c r="Z9" s="74"/>
      <c r="AA9" s="19" t="s">
        <v>15</v>
      </c>
      <c r="AB9" s="23" t="s">
        <v>19</v>
      </c>
    </row>
    <row r="10" spans="2:28" ht="15" customHeight="1" thickBot="1" x14ac:dyDescent="0.6">
      <c r="B10" s="95" t="s">
        <v>4</v>
      </c>
      <c r="C10" s="44">
        <v>-25</v>
      </c>
      <c r="D10" s="33">
        <v>6.05</v>
      </c>
      <c r="E10" s="34"/>
      <c r="F10" s="34">
        <v>5.9</v>
      </c>
      <c r="G10" s="34"/>
      <c r="H10" s="34">
        <v>5.75</v>
      </c>
      <c r="I10" s="34"/>
      <c r="J10" s="34">
        <v>5.63</v>
      </c>
      <c r="K10" s="34"/>
      <c r="L10" s="34">
        <v>5.42</v>
      </c>
      <c r="M10" s="34"/>
      <c r="N10" s="34">
        <v>5.32</v>
      </c>
      <c r="O10" s="34"/>
      <c r="P10" s="34"/>
      <c r="Q10" s="34"/>
      <c r="R10" s="34"/>
      <c r="S10" s="34"/>
      <c r="T10" s="34"/>
      <c r="U10" s="35"/>
      <c r="V10" s="6"/>
      <c r="W10" s="2">
        <v>0</v>
      </c>
      <c r="X10" s="4">
        <f t="shared" si="0"/>
        <v>9</v>
      </c>
      <c r="Y10" s="6"/>
      <c r="Z10" s="75"/>
      <c r="AA10" s="24" t="s">
        <v>45</v>
      </c>
      <c r="AB10" s="25" t="s">
        <v>20</v>
      </c>
    </row>
    <row r="11" spans="2:28" ht="15" customHeight="1" thickBot="1" x14ac:dyDescent="0.6">
      <c r="B11" s="96"/>
      <c r="C11" s="45">
        <v>-20</v>
      </c>
      <c r="D11" s="36">
        <v>7.32</v>
      </c>
      <c r="E11" s="1"/>
      <c r="F11" s="1">
        <v>7.11</v>
      </c>
      <c r="G11" s="1"/>
      <c r="H11" s="1">
        <v>6.95</v>
      </c>
      <c r="I11" s="1"/>
      <c r="J11" s="1">
        <v>6.75</v>
      </c>
      <c r="K11" s="1"/>
      <c r="L11" s="1">
        <v>6.54</v>
      </c>
      <c r="M11" s="1"/>
      <c r="N11" s="1">
        <v>6.3</v>
      </c>
      <c r="O11" s="1"/>
      <c r="P11" s="1">
        <v>5.65</v>
      </c>
      <c r="Q11" s="1"/>
      <c r="R11" s="1"/>
      <c r="S11" s="1"/>
      <c r="T11" s="1"/>
      <c r="U11" s="4"/>
      <c r="V11" s="6"/>
      <c r="W11" s="2">
        <v>7</v>
      </c>
      <c r="X11" s="4">
        <f t="shared" si="0"/>
        <v>5.8500000000000005</v>
      </c>
      <c r="Y11" s="6"/>
      <c r="Z11" s="16" t="s">
        <v>11</v>
      </c>
      <c r="AA11" s="17" t="s">
        <v>12</v>
      </c>
      <c r="AB11" s="18" t="s">
        <v>10</v>
      </c>
    </row>
    <row r="12" spans="2:28" ht="15" customHeight="1" thickBot="1" x14ac:dyDescent="0.6">
      <c r="B12" s="96"/>
      <c r="C12" s="44">
        <v>-15</v>
      </c>
      <c r="D12" s="37">
        <v>8.7200000000000006</v>
      </c>
      <c r="E12" s="32"/>
      <c r="F12" s="32">
        <v>8.4600000000000009</v>
      </c>
      <c r="G12" s="32"/>
      <c r="H12" s="32">
        <v>8.2799999999999994</v>
      </c>
      <c r="I12" s="32"/>
      <c r="J12" s="32">
        <v>8.0399999999999991</v>
      </c>
      <c r="K12" s="32"/>
      <c r="L12" s="32">
        <v>7.78</v>
      </c>
      <c r="M12" s="32"/>
      <c r="N12" s="32">
        <v>7.46</v>
      </c>
      <c r="O12" s="32"/>
      <c r="P12" s="32">
        <v>6.68</v>
      </c>
      <c r="Q12" s="32"/>
      <c r="R12" s="32">
        <v>6.37</v>
      </c>
      <c r="S12" s="32"/>
      <c r="T12" s="32"/>
      <c r="U12" s="38"/>
      <c r="V12" s="6"/>
      <c r="W12" s="2">
        <v>15</v>
      </c>
      <c r="X12" s="4">
        <f t="shared" si="0"/>
        <v>2.25</v>
      </c>
      <c r="Y12" s="6"/>
      <c r="Z12" s="13">
        <v>400</v>
      </c>
      <c r="AA12" s="14">
        <v>45</v>
      </c>
      <c r="AB12" s="15">
        <f>Z12*AA12</f>
        <v>18000</v>
      </c>
    </row>
    <row r="13" spans="2:28" ht="15" customHeight="1" thickBot="1" x14ac:dyDescent="0.6">
      <c r="B13" s="96"/>
      <c r="C13" s="46">
        <v>-12</v>
      </c>
      <c r="D13" s="36">
        <v>10.3</v>
      </c>
      <c r="E13" s="1"/>
      <c r="F13" s="1">
        <v>8.9</v>
      </c>
      <c r="G13" s="1"/>
      <c r="H13" s="1">
        <v>8.6999999999999993</v>
      </c>
      <c r="I13" s="1"/>
      <c r="J13" s="1">
        <v>8.4499999999999993</v>
      </c>
      <c r="K13" s="1"/>
      <c r="L13" s="1">
        <v>7.6</v>
      </c>
      <c r="M13" s="1"/>
      <c r="N13" s="1">
        <v>6.74</v>
      </c>
      <c r="O13" s="1"/>
      <c r="P13" s="1">
        <v>6.47</v>
      </c>
      <c r="Q13" s="1"/>
      <c r="R13" s="1">
        <v>6.17</v>
      </c>
      <c r="S13" s="1"/>
      <c r="T13" s="1"/>
      <c r="U13" s="4"/>
      <c r="V13" s="6"/>
      <c r="W13" s="3">
        <v>20</v>
      </c>
      <c r="X13" s="5">
        <v>0</v>
      </c>
      <c r="Y13" s="6"/>
      <c r="Z13" s="6"/>
      <c r="AA13" s="6"/>
    </row>
    <row r="14" spans="2:28" ht="15.75" customHeight="1" thickBot="1" x14ac:dyDescent="0.6">
      <c r="B14" s="96"/>
      <c r="C14" s="44">
        <v>-7</v>
      </c>
      <c r="D14" s="37">
        <v>12.06</v>
      </c>
      <c r="E14" s="32"/>
      <c r="F14" s="32">
        <v>10.45</v>
      </c>
      <c r="G14" s="32"/>
      <c r="H14" s="32">
        <v>10.16</v>
      </c>
      <c r="I14" s="32"/>
      <c r="J14" s="32">
        <v>9.86</v>
      </c>
      <c r="K14" s="32"/>
      <c r="L14" s="32">
        <v>8.86</v>
      </c>
      <c r="M14" s="32"/>
      <c r="N14" s="32">
        <v>7.88</v>
      </c>
      <c r="O14" s="32"/>
      <c r="P14" s="32">
        <v>7.56</v>
      </c>
      <c r="Q14" s="32"/>
      <c r="R14" s="32">
        <v>7.2</v>
      </c>
      <c r="S14" s="32"/>
      <c r="T14" s="32">
        <v>6.82</v>
      </c>
      <c r="U14" s="38"/>
      <c r="V14" s="6"/>
      <c r="W14" s="6"/>
      <c r="X14" s="6"/>
      <c r="Y14" s="6"/>
      <c r="Z14" s="6"/>
      <c r="AA14" s="6"/>
    </row>
    <row r="15" spans="2:28" ht="15" customHeight="1" thickBot="1" x14ac:dyDescent="0.6">
      <c r="B15" s="96"/>
      <c r="C15" s="46">
        <v>0</v>
      </c>
      <c r="D15" s="36">
        <v>13.82</v>
      </c>
      <c r="E15" s="1"/>
      <c r="F15" s="1">
        <v>12.43</v>
      </c>
      <c r="G15" s="1"/>
      <c r="H15" s="1">
        <v>12.17</v>
      </c>
      <c r="I15" s="1"/>
      <c r="J15" s="1">
        <v>11.8</v>
      </c>
      <c r="K15" s="1"/>
      <c r="L15" s="1">
        <v>10.55</v>
      </c>
      <c r="M15" s="1"/>
      <c r="N15" s="1">
        <v>10.16</v>
      </c>
      <c r="O15" s="1"/>
      <c r="P15" s="1">
        <v>8.69</v>
      </c>
      <c r="Q15" s="1"/>
      <c r="R15" s="1">
        <v>8.2799999999999994</v>
      </c>
      <c r="S15" s="1"/>
      <c r="T15" s="1">
        <v>7.48</v>
      </c>
      <c r="U15" s="4"/>
      <c r="V15" s="6"/>
      <c r="W15" s="6"/>
      <c r="X15" s="6"/>
      <c r="Y15" s="6"/>
      <c r="Z15" s="6"/>
      <c r="AA15" s="6"/>
    </row>
    <row r="16" spans="2:28" ht="15" customHeight="1" thickBot="1" x14ac:dyDescent="0.6">
      <c r="B16" s="96"/>
      <c r="C16" s="44">
        <v>7</v>
      </c>
      <c r="D16" s="37">
        <v>14.95</v>
      </c>
      <c r="E16" s="32"/>
      <c r="F16" s="32">
        <v>13.46</v>
      </c>
      <c r="G16" s="32"/>
      <c r="H16" s="32">
        <v>13.16</v>
      </c>
      <c r="I16" s="32"/>
      <c r="J16" s="32">
        <v>12.76</v>
      </c>
      <c r="K16" s="32"/>
      <c r="L16" s="32">
        <v>11.39</v>
      </c>
      <c r="M16" s="32"/>
      <c r="N16" s="32">
        <v>10.98</v>
      </c>
      <c r="O16" s="32"/>
      <c r="P16" s="32">
        <v>9.66</v>
      </c>
      <c r="Q16" s="32"/>
      <c r="R16" s="32">
        <v>9.2100000000000009</v>
      </c>
      <c r="S16" s="32"/>
      <c r="T16" s="32">
        <v>8.81</v>
      </c>
      <c r="U16" s="38"/>
      <c r="V16" s="6"/>
      <c r="W16" s="6"/>
      <c r="X16" s="6"/>
      <c r="Y16" s="6"/>
      <c r="Z16" s="6"/>
      <c r="AA16" s="6"/>
    </row>
    <row r="17" spans="2:27" ht="15" customHeight="1" thickBot="1" x14ac:dyDescent="0.6">
      <c r="B17" s="96"/>
      <c r="C17" s="46">
        <v>15</v>
      </c>
      <c r="D17" s="36">
        <v>15.94</v>
      </c>
      <c r="E17" s="1"/>
      <c r="F17" s="1">
        <v>14.61</v>
      </c>
      <c r="G17" s="1"/>
      <c r="H17" s="1">
        <v>14.07</v>
      </c>
      <c r="I17" s="1"/>
      <c r="J17" s="1">
        <v>12.55</v>
      </c>
      <c r="K17" s="1"/>
      <c r="L17" s="1">
        <v>12.08</v>
      </c>
      <c r="M17" s="1"/>
      <c r="N17" s="1">
        <v>11.5</v>
      </c>
      <c r="O17" s="1"/>
      <c r="P17" s="1">
        <v>10.52</v>
      </c>
      <c r="Q17" s="1"/>
      <c r="R17" s="1">
        <v>10.01</v>
      </c>
      <c r="S17" s="1"/>
      <c r="T17" s="1">
        <v>9.4499999999999993</v>
      </c>
      <c r="U17" s="4"/>
      <c r="V17" s="6"/>
      <c r="W17" s="6"/>
      <c r="X17" s="6"/>
      <c r="Y17" s="6"/>
      <c r="Z17" s="6"/>
      <c r="AA17" s="6"/>
    </row>
    <row r="18" spans="2:27" ht="15.75" customHeight="1" thickBot="1" x14ac:dyDescent="0.6">
      <c r="B18" s="97"/>
      <c r="C18" s="44">
        <v>20</v>
      </c>
      <c r="D18" s="39">
        <v>17.309999999999999</v>
      </c>
      <c r="E18" s="40"/>
      <c r="F18" s="40">
        <v>15.88</v>
      </c>
      <c r="G18" s="40"/>
      <c r="H18" s="40">
        <v>15.39</v>
      </c>
      <c r="I18" s="40"/>
      <c r="J18" s="40">
        <v>13.63</v>
      </c>
      <c r="K18" s="40"/>
      <c r="L18" s="40">
        <v>13.12</v>
      </c>
      <c r="M18" s="40"/>
      <c r="N18" s="40">
        <v>12.86</v>
      </c>
      <c r="O18" s="40"/>
      <c r="P18" s="40">
        <v>11.42</v>
      </c>
      <c r="Q18" s="40"/>
      <c r="R18" s="40">
        <v>10.87</v>
      </c>
      <c r="S18" s="40"/>
      <c r="T18" s="40">
        <v>10.24</v>
      </c>
      <c r="U18" s="41"/>
      <c r="V18" s="6"/>
      <c r="W18" s="6"/>
      <c r="X18" s="6"/>
      <c r="Y18" s="6"/>
      <c r="Z18" s="6"/>
      <c r="AA18" s="6"/>
    </row>
    <row r="19" spans="2:27" ht="15.75" customHeight="1" x14ac:dyDescent="0.55000000000000004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6"/>
      <c r="W19" s="6"/>
      <c r="X19" s="6"/>
      <c r="Y19" s="6"/>
      <c r="Z19" s="6"/>
      <c r="AA19" s="6"/>
    </row>
    <row r="20" spans="2:27" ht="15.75" customHeight="1" x14ac:dyDescent="0.55000000000000004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6"/>
      <c r="W20" s="6"/>
      <c r="X20" s="6"/>
      <c r="Y20" s="6"/>
      <c r="Z20" s="6"/>
      <c r="AA20" s="6"/>
    </row>
    <row r="21" spans="2:27" ht="14.7" thickBot="1" x14ac:dyDescent="0.6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W21" s="6"/>
      <c r="X21" s="6"/>
      <c r="Y21" s="6"/>
    </row>
    <row r="22" spans="2:27" ht="18" customHeight="1" x14ac:dyDescent="0.55000000000000004">
      <c r="B22" s="107" t="s">
        <v>62</v>
      </c>
      <c r="C22" s="108"/>
      <c r="D22" s="113" t="s">
        <v>5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</row>
    <row r="23" spans="2:27" ht="18" customHeight="1" thickBot="1" x14ac:dyDescent="0.6">
      <c r="B23" s="109"/>
      <c r="C23" s="110"/>
      <c r="D23" s="147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</row>
    <row r="24" spans="2:27" ht="14.5" customHeight="1" x14ac:dyDescent="0.55000000000000004">
      <c r="B24" s="109"/>
      <c r="C24" s="110"/>
      <c r="D24" s="150" t="s">
        <v>6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2:27" ht="15" customHeight="1" thickBot="1" x14ac:dyDescent="0.6">
      <c r="B25" s="111"/>
      <c r="C25" s="143"/>
      <c r="D25" s="131">
        <v>35</v>
      </c>
      <c r="E25" s="90"/>
      <c r="F25" s="90">
        <v>41</v>
      </c>
      <c r="G25" s="90"/>
      <c r="H25" s="90">
        <v>45</v>
      </c>
      <c r="I25" s="90"/>
      <c r="J25" s="90">
        <v>50</v>
      </c>
      <c r="K25" s="90"/>
      <c r="L25" s="90">
        <v>55</v>
      </c>
      <c r="M25" s="90"/>
      <c r="N25" s="90">
        <v>60</v>
      </c>
      <c r="O25" s="132"/>
      <c r="P25" s="90">
        <v>65</v>
      </c>
      <c r="Q25" s="132"/>
      <c r="R25" s="90">
        <v>70</v>
      </c>
      <c r="S25" s="132"/>
      <c r="T25" s="90">
        <v>75</v>
      </c>
      <c r="U25" s="132"/>
    </row>
    <row r="26" spans="2:27" ht="14.7" thickBot="1" x14ac:dyDescent="0.6">
      <c r="B26" s="95" t="s">
        <v>4</v>
      </c>
      <c r="C26" s="10">
        <v>-25</v>
      </c>
      <c r="D26" s="158">
        <f>IF(D10&lt;$X5,($X5-D10),0)</f>
        <v>14.2</v>
      </c>
      <c r="E26" s="155"/>
      <c r="F26" s="155">
        <f t="shared" ref="F26:N34" si="1">IF(F10&lt;$X5,($X5-F10),0)</f>
        <v>14.35</v>
      </c>
      <c r="G26" s="155"/>
      <c r="H26" s="155">
        <f t="shared" si="1"/>
        <v>14.5</v>
      </c>
      <c r="I26" s="155"/>
      <c r="J26" s="155">
        <f t="shared" si="1"/>
        <v>14.620000000000001</v>
      </c>
      <c r="K26" s="155"/>
      <c r="L26" s="155">
        <f>IF(L10&lt;$X5,($X5-L10),0)</f>
        <v>14.83</v>
      </c>
      <c r="M26" s="155"/>
      <c r="N26" s="155">
        <f t="shared" si="1"/>
        <v>14.93</v>
      </c>
      <c r="O26" s="155"/>
      <c r="P26" s="155">
        <f t="shared" ref="P26:P34" si="2">IF(P10&lt;$X5,($X5-P10),0)</f>
        <v>20.25</v>
      </c>
      <c r="Q26" s="155"/>
      <c r="R26" s="155">
        <f t="shared" ref="R26:R34" si="3">IF(R10&lt;$X5,($X5-R10),0)</f>
        <v>20.25</v>
      </c>
      <c r="S26" s="155"/>
      <c r="T26" s="155">
        <f t="shared" ref="T26:T34" si="4">IF(T10&lt;$X5,($X5-T10),0)</f>
        <v>20.25</v>
      </c>
      <c r="U26" s="163"/>
    </row>
    <row r="27" spans="2:27" ht="14.7" thickBot="1" x14ac:dyDescent="0.6">
      <c r="B27" s="96"/>
      <c r="C27" s="10">
        <v>-20</v>
      </c>
      <c r="D27" s="156">
        <f t="shared" ref="D27:D34" si="5">IF(D11&lt;$X6,($X6-D11),0)</f>
        <v>10.68</v>
      </c>
      <c r="E27" s="157"/>
      <c r="F27" s="157">
        <f t="shared" si="1"/>
        <v>10.89</v>
      </c>
      <c r="G27" s="157"/>
      <c r="H27" s="157">
        <f t="shared" si="1"/>
        <v>11.05</v>
      </c>
      <c r="I27" s="157"/>
      <c r="J27" s="157">
        <f t="shared" si="1"/>
        <v>11.25</v>
      </c>
      <c r="K27" s="157"/>
      <c r="L27" s="157">
        <f t="shared" si="1"/>
        <v>11.46</v>
      </c>
      <c r="M27" s="157"/>
      <c r="N27" s="157">
        <f t="shared" si="1"/>
        <v>11.7</v>
      </c>
      <c r="O27" s="157"/>
      <c r="P27" s="157">
        <f t="shared" si="2"/>
        <v>12.35</v>
      </c>
      <c r="Q27" s="157"/>
      <c r="R27" s="157">
        <f t="shared" si="3"/>
        <v>18</v>
      </c>
      <c r="S27" s="157"/>
      <c r="T27" s="157">
        <f t="shared" si="4"/>
        <v>18</v>
      </c>
      <c r="U27" s="161"/>
    </row>
    <row r="28" spans="2:27" ht="14.7" thickBot="1" x14ac:dyDescent="0.6">
      <c r="B28" s="140"/>
      <c r="C28" s="10">
        <v>-15</v>
      </c>
      <c r="D28" s="156">
        <f t="shared" si="5"/>
        <v>7.0299999999999994</v>
      </c>
      <c r="E28" s="157"/>
      <c r="F28" s="157">
        <f t="shared" si="1"/>
        <v>7.2899999999999991</v>
      </c>
      <c r="G28" s="157"/>
      <c r="H28" s="157">
        <f t="shared" si="1"/>
        <v>7.4700000000000006</v>
      </c>
      <c r="I28" s="157"/>
      <c r="J28" s="157">
        <f t="shared" si="1"/>
        <v>7.7100000000000009</v>
      </c>
      <c r="K28" s="157"/>
      <c r="L28" s="157">
        <f t="shared" si="1"/>
        <v>7.97</v>
      </c>
      <c r="M28" s="157"/>
      <c r="N28" s="157">
        <f t="shared" si="1"/>
        <v>8.2899999999999991</v>
      </c>
      <c r="O28" s="157"/>
      <c r="P28" s="157">
        <f t="shared" si="2"/>
        <v>9.07</v>
      </c>
      <c r="Q28" s="157"/>
      <c r="R28" s="157">
        <f t="shared" si="3"/>
        <v>9.379999999999999</v>
      </c>
      <c r="S28" s="157"/>
      <c r="T28" s="157">
        <f t="shared" si="4"/>
        <v>15.75</v>
      </c>
      <c r="U28" s="161"/>
    </row>
    <row r="29" spans="2:27" ht="14.7" thickBot="1" x14ac:dyDescent="0.6">
      <c r="B29" s="140"/>
      <c r="C29" s="10">
        <v>-12</v>
      </c>
      <c r="D29" s="156">
        <f t="shared" si="5"/>
        <v>4.0999999999999996</v>
      </c>
      <c r="E29" s="157"/>
      <c r="F29" s="157">
        <f t="shared" si="1"/>
        <v>5.5</v>
      </c>
      <c r="G29" s="157"/>
      <c r="H29" s="157">
        <f t="shared" si="1"/>
        <v>5.7000000000000011</v>
      </c>
      <c r="I29" s="157"/>
      <c r="J29" s="157">
        <f t="shared" si="1"/>
        <v>5.9500000000000011</v>
      </c>
      <c r="K29" s="157"/>
      <c r="L29" s="157">
        <f t="shared" si="1"/>
        <v>6.8000000000000007</v>
      </c>
      <c r="M29" s="157"/>
      <c r="N29" s="157">
        <f t="shared" si="1"/>
        <v>7.66</v>
      </c>
      <c r="O29" s="157"/>
      <c r="P29" s="157">
        <f t="shared" si="2"/>
        <v>7.9300000000000006</v>
      </c>
      <c r="Q29" s="157"/>
      <c r="R29" s="157">
        <f t="shared" si="3"/>
        <v>8.23</v>
      </c>
      <c r="S29" s="157"/>
      <c r="T29" s="157">
        <f t="shared" si="4"/>
        <v>14.4</v>
      </c>
      <c r="U29" s="161"/>
    </row>
    <row r="30" spans="2:27" ht="14.7" thickBot="1" x14ac:dyDescent="0.6">
      <c r="B30" s="140"/>
      <c r="C30" s="10">
        <v>-7</v>
      </c>
      <c r="D30" s="156">
        <f t="shared" si="5"/>
        <v>8.9999999999999858E-2</v>
      </c>
      <c r="E30" s="157"/>
      <c r="F30" s="157">
        <f t="shared" si="1"/>
        <v>1.7000000000000011</v>
      </c>
      <c r="G30" s="157"/>
      <c r="H30" s="157">
        <f t="shared" si="1"/>
        <v>1.9900000000000002</v>
      </c>
      <c r="I30" s="157"/>
      <c r="J30" s="157">
        <f t="shared" si="1"/>
        <v>2.2900000000000009</v>
      </c>
      <c r="K30" s="157"/>
      <c r="L30" s="157">
        <f t="shared" si="1"/>
        <v>3.2900000000000009</v>
      </c>
      <c r="M30" s="157"/>
      <c r="N30" s="157">
        <f t="shared" si="1"/>
        <v>4.2700000000000005</v>
      </c>
      <c r="O30" s="157"/>
      <c r="P30" s="157">
        <f t="shared" si="2"/>
        <v>4.5900000000000007</v>
      </c>
      <c r="Q30" s="157"/>
      <c r="R30" s="157">
        <f t="shared" si="3"/>
        <v>4.95</v>
      </c>
      <c r="S30" s="157"/>
      <c r="T30" s="157">
        <f t="shared" si="4"/>
        <v>5.33</v>
      </c>
      <c r="U30" s="161"/>
    </row>
    <row r="31" spans="2:27" ht="14.7" thickBot="1" x14ac:dyDescent="0.6">
      <c r="B31" s="140"/>
      <c r="C31" s="10">
        <v>0</v>
      </c>
      <c r="D31" s="156">
        <f t="shared" si="5"/>
        <v>0</v>
      </c>
      <c r="E31" s="157"/>
      <c r="F31" s="157">
        <f t="shared" si="1"/>
        <v>0</v>
      </c>
      <c r="G31" s="157"/>
      <c r="H31" s="157">
        <f t="shared" si="1"/>
        <v>0</v>
      </c>
      <c r="I31" s="157"/>
      <c r="J31" s="157">
        <f t="shared" si="1"/>
        <v>0</v>
      </c>
      <c r="K31" s="157"/>
      <c r="L31" s="157">
        <f t="shared" si="1"/>
        <v>0</v>
      </c>
      <c r="M31" s="157"/>
      <c r="N31" s="157">
        <f t="shared" si="1"/>
        <v>0</v>
      </c>
      <c r="O31" s="157"/>
      <c r="P31" s="157">
        <f t="shared" si="2"/>
        <v>0.3100000000000005</v>
      </c>
      <c r="Q31" s="157"/>
      <c r="R31" s="157">
        <f t="shared" si="3"/>
        <v>0.72000000000000064</v>
      </c>
      <c r="S31" s="157"/>
      <c r="T31" s="157">
        <f t="shared" si="4"/>
        <v>1.5199999999999996</v>
      </c>
      <c r="U31" s="161"/>
    </row>
    <row r="32" spans="2:27" ht="14.7" thickBot="1" x14ac:dyDescent="0.6">
      <c r="B32" s="140"/>
      <c r="C32" s="10">
        <v>7</v>
      </c>
      <c r="D32" s="156">
        <f t="shared" si="5"/>
        <v>0</v>
      </c>
      <c r="E32" s="157"/>
      <c r="F32" s="157">
        <f t="shared" si="1"/>
        <v>0</v>
      </c>
      <c r="G32" s="157"/>
      <c r="H32" s="157">
        <f t="shared" si="1"/>
        <v>0</v>
      </c>
      <c r="I32" s="157"/>
      <c r="J32" s="157">
        <f t="shared" si="1"/>
        <v>0</v>
      </c>
      <c r="K32" s="157"/>
      <c r="L32" s="157">
        <f t="shared" si="1"/>
        <v>0</v>
      </c>
      <c r="M32" s="157"/>
      <c r="N32" s="157">
        <f t="shared" si="1"/>
        <v>0</v>
      </c>
      <c r="O32" s="157"/>
      <c r="P32" s="157">
        <f t="shared" si="2"/>
        <v>0</v>
      </c>
      <c r="Q32" s="157"/>
      <c r="R32" s="157">
        <f t="shared" si="3"/>
        <v>0</v>
      </c>
      <c r="S32" s="157"/>
      <c r="T32" s="157">
        <f t="shared" si="4"/>
        <v>0</v>
      </c>
      <c r="U32" s="161"/>
    </row>
    <row r="33" spans="2:21" ht="14.7" thickBot="1" x14ac:dyDescent="0.6">
      <c r="B33" s="140"/>
      <c r="C33" s="10">
        <v>15</v>
      </c>
      <c r="D33" s="156">
        <f t="shared" si="5"/>
        <v>0</v>
      </c>
      <c r="E33" s="157"/>
      <c r="F33" s="157">
        <f t="shared" si="1"/>
        <v>0</v>
      </c>
      <c r="G33" s="157"/>
      <c r="H33" s="157">
        <f t="shared" si="1"/>
        <v>0</v>
      </c>
      <c r="I33" s="157"/>
      <c r="J33" s="157">
        <f t="shared" si="1"/>
        <v>0</v>
      </c>
      <c r="K33" s="157"/>
      <c r="L33" s="157">
        <f t="shared" si="1"/>
        <v>0</v>
      </c>
      <c r="M33" s="157"/>
      <c r="N33" s="157">
        <f t="shared" si="1"/>
        <v>0</v>
      </c>
      <c r="O33" s="157"/>
      <c r="P33" s="157">
        <f t="shared" si="2"/>
        <v>0</v>
      </c>
      <c r="Q33" s="157"/>
      <c r="R33" s="157">
        <f t="shared" si="3"/>
        <v>0</v>
      </c>
      <c r="S33" s="157"/>
      <c r="T33" s="157">
        <f t="shared" si="4"/>
        <v>0</v>
      </c>
      <c r="U33" s="161"/>
    </row>
    <row r="34" spans="2:21" ht="14.7" thickBot="1" x14ac:dyDescent="0.6">
      <c r="B34" s="141"/>
      <c r="C34" s="10">
        <v>20</v>
      </c>
      <c r="D34" s="160">
        <f t="shared" si="5"/>
        <v>0</v>
      </c>
      <c r="E34" s="159"/>
      <c r="F34" s="159">
        <f t="shared" si="1"/>
        <v>0</v>
      </c>
      <c r="G34" s="159"/>
      <c r="H34" s="159">
        <f t="shared" si="1"/>
        <v>0</v>
      </c>
      <c r="I34" s="159"/>
      <c r="J34" s="159">
        <f t="shared" si="1"/>
        <v>0</v>
      </c>
      <c r="K34" s="159"/>
      <c r="L34" s="159">
        <f t="shared" si="1"/>
        <v>0</v>
      </c>
      <c r="M34" s="159"/>
      <c r="N34" s="159">
        <f t="shared" si="1"/>
        <v>0</v>
      </c>
      <c r="O34" s="159"/>
      <c r="P34" s="159">
        <f t="shared" si="2"/>
        <v>0</v>
      </c>
      <c r="Q34" s="159"/>
      <c r="R34" s="159">
        <f t="shared" si="3"/>
        <v>0</v>
      </c>
      <c r="S34" s="159"/>
      <c r="T34" s="159">
        <f t="shared" si="4"/>
        <v>0</v>
      </c>
      <c r="U34" s="162"/>
    </row>
  </sheetData>
  <mergeCells count="111">
    <mergeCell ref="P34:Q34"/>
    <mergeCell ref="R34:S34"/>
    <mergeCell ref="T34:U34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R31:S31"/>
    <mergeCell ref="T31:U31"/>
    <mergeCell ref="F28:G28"/>
    <mergeCell ref="H28:I28"/>
    <mergeCell ref="J28:K28"/>
    <mergeCell ref="L28:M28"/>
    <mergeCell ref="N28:O28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19:U21"/>
    <mergeCell ref="P25:Q25"/>
    <mergeCell ref="R25:S25"/>
    <mergeCell ref="T25:U25"/>
    <mergeCell ref="B26:B34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8:E28"/>
    <mergeCell ref="B22:C25"/>
    <mergeCell ref="D22:U23"/>
    <mergeCell ref="D24:U24"/>
    <mergeCell ref="D25:E25"/>
    <mergeCell ref="F25:G25"/>
    <mergeCell ref="H25:I25"/>
    <mergeCell ref="J25:K25"/>
    <mergeCell ref="L25:M25"/>
    <mergeCell ref="N25:O25"/>
    <mergeCell ref="L8:M8"/>
    <mergeCell ref="N8:O8"/>
    <mergeCell ref="P8:Q8"/>
    <mergeCell ref="R8:S8"/>
    <mergeCell ref="T8:U8"/>
    <mergeCell ref="B10:B18"/>
    <mergeCell ref="B3:M3"/>
    <mergeCell ref="N3:O3"/>
    <mergeCell ref="Z3:AB3"/>
    <mergeCell ref="Z4:AA4"/>
    <mergeCell ref="B6:C9"/>
    <mergeCell ref="D6:U7"/>
    <mergeCell ref="D8:E8"/>
    <mergeCell ref="F8:G8"/>
    <mergeCell ref="H8:I8"/>
    <mergeCell ref="J8:K8"/>
  </mergeCells>
  <conditionalFormatting sqref="D26:U27">
    <cfRule type="cellIs" dxfId="15" priority="8" operator="greaterThan">
      <formula>0</formula>
    </cfRule>
  </conditionalFormatting>
  <conditionalFormatting sqref="D28:U28">
    <cfRule type="cellIs" dxfId="14" priority="7" operator="greaterThan">
      <formula>0</formula>
    </cfRule>
  </conditionalFormatting>
  <conditionalFormatting sqref="D29:U29">
    <cfRule type="cellIs" dxfId="13" priority="6" operator="greaterThan">
      <formula>0</formula>
    </cfRule>
  </conditionalFormatting>
  <conditionalFormatting sqref="D30:U30">
    <cfRule type="cellIs" dxfId="12" priority="5" operator="greaterThan">
      <formula>0</formula>
    </cfRule>
  </conditionalFormatting>
  <conditionalFormatting sqref="D31:U31">
    <cfRule type="cellIs" dxfId="11" priority="4" operator="greaterThan">
      <formula>0</formula>
    </cfRule>
  </conditionalFormatting>
  <conditionalFormatting sqref="D32:U32">
    <cfRule type="cellIs" dxfId="10" priority="3" operator="greaterThan">
      <formula>0</formula>
    </cfRule>
  </conditionalFormatting>
  <conditionalFormatting sqref="D33:U33">
    <cfRule type="cellIs" dxfId="9" priority="2" operator="greaterThan">
      <formula>0</formula>
    </cfRule>
  </conditionalFormatting>
  <conditionalFormatting sqref="D34:U34">
    <cfRule type="cellIs" dxfId="8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4830-5822-4FAB-B9B9-74CF881AC6DA}">
  <dimension ref="B2:AB34"/>
  <sheetViews>
    <sheetView zoomScale="55" zoomScaleNormal="55" workbookViewId="0">
      <selection activeCell="Y21" sqref="Y21"/>
    </sheetView>
  </sheetViews>
  <sheetFormatPr defaultRowHeight="14.4" x14ac:dyDescent="0.55000000000000004"/>
  <cols>
    <col min="1" max="1" width="6.47265625" customWidth="1"/>
    <col min="4" max="4" width="11" bestFit="1" customWidth="1"/>
    <col min="5" max="5" width="5" bestFit="1" customWidth="1"/>
    <col min="6" max="6" width="11" bestFit="1" customWidth="1"/>
    <col min="7" max="7" width="5" bestFit="1" customWidth="1"/>
    <col min="8" max="8" width="11" bestFit="1" customWidth="1"/>
    <col min="9" max="9" width="5" bestFit="1" customWidth="1"/>
    <col min="10" max="10" width="11" bestFit="1" customWidth="1"/>
    <col min="11" max="11" width="5" bestFit="1" customWidth="1"/>
    <col min="12" max="12" width="10.1015625" bestFit="1" customWidth="1"/>
    <col min="13" max="13" width="5" bestFit="1" customWidth="1"/>
    <col min="14" max="14" width="10.1015625" bestFit="1" customWidth="1"/>
    <col min="15" max="15" width="5" bestFit="1" customWidth="1"/>
    <col min="16" max="16" width="8.47265625" customWidth="1"/>
    <col min="17" max="21" width="9.20703125" customWidth="1"/>
    <col min="23" max="23" width="14.1015625" customWidth="1"/>
    <col min="24" max="24" width="27.1015625" customWidth="1"/>
    <col min="26" max="26" width="19.47265625" customWidth="1"/>
    <col min="27" max="27" width="18.68359375" customWidth="1"/>
    <col min="28" max="28" width="18.47265625" customWidth="1"/>
  </cols>
  <sheetData>
    <row r="2" spans="2:28" ht="14.7" thickBot="1" x14ac:dyDescent="0.6"/>
    <row r="3" spans="2:28" ht="45" customHeight="1" thickBot="1" x14ac:dyDescent="0.6">
      <c r="B3" s="98" t="s">
        <v>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>
        <v>18</v>
      </c>
      <c r="O3" s="101"/>
      <c r="P3" s="83"/>
      <c r="Q3" s="83"/>
      <c r="R3" s="83"/>
      <c r="S3" s="83"/>
      <c r="T3" s="83"/>
      <c r="U3" s="83"/>
      <c r="V3" s="7"/>
      <c r="W3" s="7"/>
      <c r="X3" s="7"/>
      <c r="Y3" s="7"/>
      <c r="Z3" s="102" t="s">
        <v>7</v>
      </c>
      <c r="AA3" s="103"/>
      <c r="AB3" s="104"/>
    </row>
    <row r="4" spans="2:28" ht="30" customHeight="1" thickBot="1" x14ac:dyDescent="0.6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1" t="s">
        <v>9</v>
      </c>
      <c r="X4" s="12" t="s">
        <v>2</v>
      </c>
      <c r="Y4" s="6"/>
      <c r="Z4" s="105" t="s">
        <v>21</v>
      </c>
      <c r="AA4" s="106"/>
      <c r="AB4" s="20" t="s">
        <v>22</v>
      </c>
    </row>
    <row r="5" spans="2:28" ht="15" customHeight="1" thickBot="1" x14ac:dyDescent="0.6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>
        <v>-25</v>
      </c>
      <c r="X5" s="8">
        <f>($W$13-W5)*($N$3/($W$13-$W$6))</f>
        <v>20.25</v>
      </c>
      <c r="Y5" s="6"/>
      <c r="Z5" s="76" t="s">
        <v>37</v>
      </c>
      <c r="AA5" s="21" t="s">
        <v>13</v>
      </c>
      <c r="AB5" s="22" t="s">
        <v>16</v>
      </c>
    </row>
    <row r="6" spans="2:28" ht="15" customHeight="1" x14ac:dyDescent="0.55000000000000004">
      <c r="B6" s="107" t="s">
        <v>63</v>
      </c>
      <c r="C6" s="108"/>
      <c r="D6" s="113" t="s">
        <v>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V6" s="6"/>
      <c r="W6" s="2">
        <v>-20</v>
      </c>
      <c r="X6" s="4">
        <f>($W$13-W6)*($N$3/($W$13-$W$6))</f>
        <v>18</v>
      </c>
      <c r="Y6" s="6"/>
      <c r="Z6" s="74" t="s">
        <v>38</v>
      </c>
      <c r="AA6" s="19" t="s">
        <v>42</v>
      </c>
      <c r="AB6" s="23" t="s">
        <v>17</v>
      </c>
    </row>
    <row r="7" spans="2:28" ht="15" customHeight="1" thickBot="1" x14ac:dyDescent="0.6">
      <c r="B7" s="109"/>
      <c r="C7" s="110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V7" s="6"/>
      <c r="W7" s="2">
        <v>-15</v>
      </c>
      <c r="X7" s="4">
        <f>($W$13-W7)*($N$3/($W$13-$W$6))</f>
        <v>15.75</v>
      </c>
      <c r="Y7" s="6"/>
      <c r="Z7" s="74" t="s">
        <v>39</v>
      </c>
      <c r="AA7" s="19" t="s">
        <v>43</v>
      </c>
      <c r="AB7" s="23" t="s">
        <v>41</v>
      </c>
    </row>
    <row r="8" spans="2:28" ht="15" customHeight="1" thickBot="1" x14ac:dyDescent="0.6">
      <c r="B8" s="109"/>
      <c r="C8" s="110"/>
      <c r="D8" s="144">
        <v>35</v>
      </c>
      <c r="E8" s="145"/>
      <c r="F8" s="145">
        <v>41</v>
      </c>
      <c r="G8" s="145"/>
      <c r="H8" s="145">
        <v>45</v>
      </c>
      <c r="I8" s="145"/>
      <c r="J8" s="145">
        <v>50</v>
      </c>
      <c r="K8" s="145"/>
      <c r="L8" s="145">
        <v>55</v>
      </c>
      <c r="M8" s="145"/>
      <c r="N8" s="145">
        <v>60</v>
      </c>
      <c r="O8" s="146"/>
      <c r="P8" s="145">
        <v>65</v>
      </c>
      <c r="Q8" s="146"/>
      <c r="R8" s="145">
        <v>70</v>
      </c>
      <c r="S8" s="146"/>
      <c r="T8" s="145">
        <v>75</v>
      </c>
      <c r="U8" s="146"/>
      <c r="V8" s="6"/>
      <c r="W8" s="2">
        <v>-12</v>
      </c>
      <c r="X8" s="4">
        <f t="shared" ref="X8:X12" si="0">($W$13-W8)*($X$6/($W$13-$W$6))</f>
        <v>14.4</v>
      </c>
      <c r="Y8" s="6"/>
      <c r="Z8" s="74" t="s">
        <v>40</v>
      </c>
      <c r="AA8" s="19" t="s">
        <v>14</v>
      </c>
      <c r="AB8" s="23" t="s">
        <v>18</v>
      </c>
    </row>
    <row r="9" spans="2:28" ht="15" customHeight="1" thickBot="1" x14ac:dyDescent="0.6">
      <c r="B9" s="111"/>
      <c r="C9" s="143"/>
      <c r="D9" s="84" t="s">
        <v>0</v>
      </c>
      <c r="E9" s="85"/>
      <c r="F9" s="85" t="s">
        <v>0</v>
      </c>
      <c r="G9" s="85"/>
      <c r="H9" s="85" t="s">
        <v>0</v>
      </c>
      <c r="I9" s="85"/>
      <c r="J9" s="85" t="s">
        <v>0</v>
      </c>
      <c r="K9" s="85"/>
      <c r="L9" s="85" t="s">
        <v>0</v>
      </c>
      <c r="M9" s="85"/>
      <c r="N9" s="85" t="s">
        <v>0</v>
      </c>
      <c r="O9" s="86"/>
      <c r="P9" s="85" t="s">
        <v>0</v>
      </c>
      <c r="Q9" s="86"/>
      <c r="R9" s="85" t="s">
        <v>0</v>
      </c>
      <c r="S9" s="86"/>
      <c r="T9" s="85" t="s">
        <v>0</v>
      </c>
      <c r="U9" s="86"/>
      <c r="V9" s="6"/>
      <c r="W9" s="2">
        <v>-7</v>
      </c>
      <c r="X9" s="4">
        <f t="shared" si="0"/>
        <v>12.15</v>
      </c>
      <c r="Y9" s="6"/>
      <c r="Z9" s="74"/>
      <c r="AA9" s="19" t="s">
        <v>15</v>
      </c>
      <c r="AB9" s="23" t="s">
        <v>19</v>
      </c>
    </row>
    <row r="10" spans="2:28" ht="15" customHeight="1" thickBot="1" x14ac:dyDescent="0.6">
      <c r="B10" s="95" t="s">
        <v>4</v>
      </c>
      <c r="C10" s="44">
        <v>-25</v>
      </c>
      <c r="D10" s="33">
        <v>8.91</v>
      </c>
      <c r="E10" s="34"/>
      <c r="F10" s="34">
        <v>8.68</v>
      </c>
      <c r="G10" s="34"/>
      <c r="H10" s="34">
        <v>8.4700000000000006</v>
      </c>
      <c r="I10" s="34"/>
      <c r="J10" s="34">
        <v>8.2799999999999994</v>
      </c>
      <c r="K10" s="34"/>
      <c r="L10" s="34">
        <v>7.97</v>
      </c>
      <c r="M10" s="34"/>
      <c r="N10" s="34">
        <v>7.83</v>
      </c>
      <c r="O10" s="34"/>
      <c r="P10" s="34"/>
      <c r="Q10" s="34"/>
      <c r="R10" s="34"/>
      <c r="S10" s="34"/>
      <c r="T10" s="34"/>
      <c r="U10" s="35"/>
      <c r="V10" s="6"/>
      <c r="W10" s="2">
        <v>0</v>
      </c>
      <c r="X10" s="4">
        <f t="shared" si="0"/>
        <v>9</v>
      </c>
      <c r="Y10" s="6"/>
      <c r="Z10" s="75"/>
      <c r="AA10" s="24" t="s">
        <v>45</v>
      </c>
      <c r="AB10" s="25" t="s">
        <v>20</v>
      </c>
    </row>
    <row r="11" spans="2:28" ht="15" customHeight="1" thickBot="1" x14ac:dyDescent="0.6">
      <c r="B11" s="96"/>
      <c r="C11" s="45">
        <v>-20</v>
      </c>
      <c r="D11" s="36">
        <v>10.77</v>
      </c>
      <c r="E11" s="1"/>
      <c r="F11" s="1">
        <v>10.46</v>
      </c>
      <c r="G11" s="1"/>
      <c r="H11" s="1">
        <v>10.23</v>
      </c>
      <c r="I11" s="1"/>
      <c r="J11" s="1">
        <v>9.93</v>
      </c>
      <c r="K11" s="1"/>
      <c r="L11" s="1">
        <v>9.6199999999999992</v>
      </c>
      <c r="M11" s="1"/>
      <c r="N11" s="1">
        <v>9.2799999999999994</v>
      </c>
      <c r="O11" s="1"/>
      <c r="P11" s="1">
        <v>8.31</v>
      </c>
      <c r="Q11" s="1"/>
      <c r="R11" s="1"/>
      <c r="S11" s="1"/>
      <c r="T11" s="1"/>
      <c r="U11" s="4"/>
      <c r="V11" s="6"/>
      <c r="W11" s="2">
        <v>7</v>
      </c>
      <c r="X11" s="4">
        <f t="shared" si="0"/>
        <v>5.8500000000000005</v>
      </c>
      <c r="Y11" s="6"/>
      <c r="Z11" s="16" t="s">
        <v>11</v>
      </c>
      <c r="AA11" s="17" t="s">
        <v>12</v>
      </c>
      <c r="AB11" s="18" t="s">
        <v>10</v>
      </c>
    </row>
    <row r="12" spans="2:28" ht="15" customHeight="1" thickBot="1" x14ac:dyDescent="0.6">
      <c r="B12" s="96"/>
      <c r="C12" s="44">
        <v>-15</v>
      </c>
      <c r="D12" s="37">
        <v>12.84</v>
      </c>
      <c r="E12" s="32"/>
      <c r="F12" s="32">
        <v>12.45</v>
      </c>
      <c r="G12" s="32"/>
      <c r="H12" s="32">
        <v>12.18</v>
      </c>
      <c r="I12" s="32"/>
      <c r="J12" s="32">
        <v>11.83</v>
      </c>
      <c r="K12" s="32"/>
      <c r="L12" s="32">
        <v>11.46</v>
      </c>
      <c r="M12" s="32"/>
      <c r="N12" s="32">
        <v>10.97</v>
      </c>
      <c r="O12" s="32"/>
      <c r="P12" s="32">
        <v>9.83</v>
      </c>
      <c r="Q12" s="32"/>
      <c r="R12" s="32">
        <v>9.3800000000000008</v>
      </c>
      <c r="S12" s="32"/>
      <c r="T12" s="32"/>
      <c r="U12" s="38"/>
      <c r="V12" s="6"/>
      <c r="W12" s="2">
        <v>15</v>
      </c>
      <c r="X12" s="4">
        <f t="shared" si="0"/>
        <v>2.25</v>
      </c>
      <c r="Y12" s="6"/>
      <c r="Z12" s="13">
        <v>400</v>
      </c>
      <c r="AA12" s="14">
        <v>45</v>
      </c>
      <c r="AB12" s="15">
        <f>Z12*AA12</f>
        <v>18000</v>
      </c>
    </row>
    <row r="13" spans="2:28" ht="15" customHeight="1" thickBot="1" x14ac:dyDescent="0.6">
      <c r="B13" s="96"/>
      <c r="C13" s="46">
        <v>-12</v>
      </c>
      <c r="D13" s="36">
        <v>15.16</v>
      </c>
      <c r="E13" s="1"/>
      <c r="F13" s="1">
        <v>13.09</v>
      </c>
      <c r="G13" s="1"/>
      <c r="H13" s="1">
        <v>12.81</v>
      </c>
      <c r="I13" s="1"/>
      <c r="J13" s="1">
        <v>12.44</v>
      </c>
      <c r="K13" s="1"/>
      <c r="L13" s="1">
        <v>11.18</v>
      </c>
      <c r="M13" s="1"/>
      <c r="N13" s="1">
        <v>9.92</v>
      </c>
      <c r="O13" s="1"/>
      <c r="P13" s="1">
        <v>9.52</v>
      </c>
      <c r="Q13" s="1"/>
      <c r="R13" s="1">
        <v>9.08</v>
      </c>
      <c r="S13" s="1"/>
      <c r="T13" s="1"/>
      <c r="U13" s="4"/>
      <c r="V13" s="6"/>
      <c r="W13" s="3">
        <v>20</v>
      </c>
      <c r="X13" s="5">
        <v>0</v>
      </c>
      <c r="Y13" s="6"/>
      <c r="Z13" s="6"/>
      <c r="AA13" s="6"/>
    </row>
    <row r="14" spans="2:28" ht="15.75" customHeight="1" thickBot="1" x14ac:dyDescent="0.6">
      <c r="B14" s="96"/>
      <c r="C14" s="44">
        <v>-7</v>
      </c>
      <c r="D14" s="37">
        <v>17.75</v>
      </c>
      <c r="E14" s="32"/>
      <c r="F14" s="32">
        <v>15.38</v>
      </c>
      <c r="G14" s="32"/>
      <c r="H14" s="32">
        <v>14.96</v>
      </c>
      <c r="I14" s="32"/>
      <c r="J14" s="32">
        <v>14.51</v>
      </c>
      <c r="K14" s="32"/>
      <c r="L14" s="32">
        <v>13.03</v>
      </c>
      <c r="M14" s="32"/>
      <c r="N14" s="32">
        <v>11.6</v>
      </c>
      <c r="O14" s="32"/>
      <c r="P14" s="32">
        <v>11.13</v>
      </c>
      <c r="Q14" s="32"/>
      <c r="R14" s="32">
        <v>10.6</v>
      </c>
      <c r="S14" s="32"/>
      <c r="T14" s="32">
        <v>10.029999999999999</v>
      </c>
      <c r="U14" s="38"/>
      <c r="V14" s="6"/>
      <c r="W14" s="6"/>
      <c r="X14" s="6"/>
      <c r="Y14" s="6"/>
      <c r="Z14" s="6"/>
      <c r="AA14" s="6"/>
    </row>
    <row r="15" spans="2:28" ht="15" customHeight="1" thickBot="1" x14ac:dyDescent="0.6">
      <c r="B15" s="96"/>
      <c r="C15" s="46">
        <v>0</v>
      </c>
      <c r="D15" s="36">
        <v>20.34</v>
      </c>
      <c r="E15" s="1"/>
      <c r="F15" s="1">
        <v>18.3</v>
      </c>
      <c r="G15" s="1"/>
      <c r="H15" s="1">
        <v>17.91</v>
      </c>
      <c r="I15" s="1"/>
      <c r="J15" s="1">
        <v>17.37</v>
      </c>
      <c r="K15" s="1"/>
      <c r="L15" s="1">
        <v>15.52</v>
      </c>
      <c r="M15" s="1"/>
      <c r="N15" s="1">
        <v>14.95</v>
      </c>
      <c r="O15" s="1"/>
      <c r="P15" s="1">
        <v>112.78</v>
      </c>
      <c r="Q15" s="1"/>
      <c r="R15" s="1">
        <v>12.19</v>
      </c>
      <c r="S15" s="1"/>
      <c r="T15" s="1">
        <v>11.01</v>
      </c>
      <c r="U15" s="4"/>
      <c r="V15" s="6"/>
      <c r="W15" s="6"/>
      <c r="X15" s="6"/>
      <c r="Y15" s="6"/>
      <c r="Z15" s="6"/>
      <c r="AA15" s="6"/>
    </row>
    <row r="16" spans="2:28" ht="15" customHeight="1" thickBot="1" x14ac:dyDescent="0.6">
      <c r="B16" s="96"/>
      <c r="C16" s="44">
        <v>7</v>
      </c>
      <c r="D16" s="37">
        <v>22</v>
      </c>
      <c r="E16" s="32"/>
      <c r="F16" s="32">
        <v>19.809999999999999</v>
      </c>
      <c r="G16" s="32"/>
      <c r="H16" s="32">
        <v>19.36</v>
      </c>
      <c r="I16" s="32"/>
      <c r="J16" s="32">
        <v>18.78</v>
      </c>
      <c r="K16" s="32"/>
      <c r="L16" s="32">
        <v>16.760000000000002</v>
      </c>
      <c r="M16" s="32"/>
      <c r="N16" s="32">
        <v>16.16</v>
      </c>
      <c r="O16" s="32"/>
      <c r="P16" s="32">
        <v>14.22</v>
      </c>
      <c r="Q16" s="32"/>
      <c r="R16" s="32">
        <v>13.56</v>
      </c>
      <c r="S16" s="32"/>
      <c r="T16" s="32">
        <v>12.96</v>
      </c>
      <c r="U16" s="38"/>
      <c r="V16" s="6"/>
      <c r="W16" s="6"/>
      <c r="X16" s="6"/>
      <c r="Y16" s="6"/>
      <c r="Z16" s="6"/>
      <c r="AA16" s="6"/>
    </row>
    <row r="17" spans="2:27" ht="15" customHeight="1" thickBot="1" x14ac:dyDescent="0.6">
      <c r="B17" s="96"/>
      <c r="C17" s="46">
        <v>15</v>
      </c>
      <c r="D17" s="36">
        <v>23.45</v>
      </c>
      <c r="E17" s="1"/>
      <c r="F17" s="1">
        <v>21.5</v>
      </c>
      <c r="G17" s="1"/>
      <c r="H17" s="1">
        <v>20.71</v>
      </c>
      <c r="I17" s="1"/>
      <c r="J17" s="1">
        <v>18.47</v>
      </c>
      <c r="K17" s="1"/>
      <c r="L17" s="1">
        <v>17.77</v>
      </c>
      <c r="M17" s="1"/>
      <c r="N17" s="1">
        <v>16.920000000000002</v>
      </c>
      <c r="O17" s="1"/>
      <c r="P17" s="1">
        <v>15.48</v>
      </c>
      <c r="Q17" s="1"/>
      <c r="R17" s="1">
        <v>14.73</v>
      </c>
      <c r="S17" s="1"/>
      <c r="T17" s="1">
        <v>13.9</v>
      </c>
      <c r="U17" s="4"/>
      <c r="V17" s="6"/>
      <c r="W17" s="6"/>
      <c r="X17" s="6"/>
      <c r="Y17" s="6"/>
      <c r="Z17" s="6"/>
      <c r="AA17" s="6"/>
    </row>
    <row r="18" spans="2:27" ht="15.75" customHeight="1" thickBot="1" x14ac:dyDescent="0.6">
      <c r="B18" s="97"/>
      <c r="C18" s="44">
        <v>20</v>
      </c>
      <c r="D18" s="39">
        <v>25.47</v>
      </c>
      <c r="E18" s="40"/>
      <c r="F18" s="40">
        <v>23.37</v>
      </c>
      <c r="G18" s="40"/>
      <c r="H18" s="40">
        <v>22.65</v>
      </c>
      <c r="I18" s="40"/>
      <c r="J18" s="40">
        <v>20.07</v>
      </c>
      <c r="K18" s="40"/>
      <c r="L18" s="40">
        <v>19.3</v>
      </c>
      <c r="M18" s="40"/>
      <c r="N18" s="40">
        <v>18.920000000000002</v>
      </c>
      <c r="O18" s="40"/>
      <c r="P18" s="40">
        <v>16.809999999999999</v>
      </c>
      <c r="Q18" s="40"/>
      <c r="R18" s="40">
        <v>16</v>
      </c>
      <c r="S18" s="40"/>
      <c r="T18" s="40">
        <v>15.07</v>
      </c>
      <c r="U18" s="41"/>
      <c r="V18" s="6"/>
      <c r="W18" s="6"/>
      <c r="X18" s="6"/>
      <c r="Y18" s="6"/>
      <c r="Z18" s="6"/>
      <c r="AA18" s="6"/>
    </row>
    <row r="19" spans="2:27" ht="15.75" customHeight="1" x14ac:dyDescent="0.55000000000000004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6"/>
      <c r="W19" s="6"/>
      <c r="X19" s="6"/>
      <c r="Y19" s="6"/>
      <c r="Z19" s="6"/>
      <c r="AA19" s="6"/>
    </row>
    <row r="20" spans="2:27" ht="15.75" customHeight="1" x14ac:dyDescent="0.55000000000000004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6"/>
      <c r="W20" s="6"/>
      <c r="X20" s="6"/>
      <c r="Y20" s="6"/>
      <c r="Z20" s="6"/>
      <c r="AA20" s="6"/>
    </row>
    <row r="21" spans="2:27" ht="14.7" thickBot="1" x14ac:dyDescent="0.6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W21" s="6"/>
      <c r="X21" s="6"/>
      <c r="Y21" s="6"/>
    </row>
    <row r="22" spans="2:27" ht="18" customHeight="1" x14ac:dyDescent="0.55000000000000004">
      <c r="B22" s="107" t="s">
        <v>63</v>
      </c>
      <c r="C22" s="108"/>
      <c r="D22" s="113" t="s">
        <v>5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</row>
    <row r="23" spans="2:27" ht="18" customHeight="1" thickBot="1" x14ac:dyDescent="0.6">
      <c r="B23" s="109"/>
      <c r="C23" s="110"/>
      <c r="D23" s="147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</row>
    <row r="24" spans="2:27" ht="14.5" customHeight="1" x14ac:dyDescent="0.55000000000000004">
      <c r="B24" s="109"/>
      <c r="C24" s="110"/>
      <c r="D24" s="150" t="s">
        <v>6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2:27" ht="15" customHeight="1" thickBot="1" x14ac:dyDescent="0.6">
      <c r="B25" s="111"/>
      <c r="C25" s="143"/>
      <c r="D25" s="131">
        <v>35</v>
      </c>
      <c r="E25" s="90"/>
      <c r="F25" s="90">
        <v>41</v>
      </c>
      <c r="G25" s="90"/>
      <c r="H25" s="90">
        <v>45</v>
      </c>
      <c r="I25" s="90"/>
      <c r="J25" s="90">
        <v>50</v>
      </c>
      <c r="K25" s="90"/>
      <c r="L25" s="90">
        <v>55</v>
      </c>
      <c r="M25" s="90"/>
      <c r="N25" s="90">
        <v>60</v>
      </c>
      <c r="O25" s="132"/>
      <c r="P25" s="90">
        <v>65</v>
      </c>
      <c r="Q25" s="132"/>
      <c r="R25" s="90">
        <v>70</v>
      </c>
      <c r="S25" s="132"/>
      <c r="T25" s="90">
        <v>75</v>
      </c>
      <c r="U25" s="132"/>
    </row>
    <row r="26" spans="2:27" ht="14.7" thickBot="1" x14ac:dyDescent="0.6">
      <c r="B26" s="95" t="s">
        <v>4</v>
      </c>
      <c r="C26" s="10">
        <v>-25</v>
      </c>
      <c r="D26" s="158">
        <f>IF(D10&lt;$X5,($X5-D10),0)</f>
        <v>11.34</v>
      </c>
      <c r="E26" s="155"/>
      <c r="F26" s="155">
        <f t="shared" ref="F26:N34" si="1">IF(F10&lt;$X5,($X5-F10),0)</f>
        <v>11.57</v>
      </c>
      <c r="G26" s="155"/>
      <c r="H26" s="155">
        <f t="shared" si="1"/>
        <v>11.78</v>
      </c>
      <c r="I26" s="155"/>
      <c r="J26" s="155">
        <f t="shared" si="1"/>
        <v>11.97</v>
      </c>
      <c r="K26" s="155"/>
      <c r="L26" s="155">
        <f>IF(L10&lt;$X5,($X5-L10),0)</f>
        <v>12.280000000000001</v>
      </c>
      <c r="M26" s="155"/>
      <c r="N26" s="155">
        <f t="shared" si="1"/>
        <v>12.42</v>
      </c>
      <c r="O26" s="155"/>
      <c r="P26" s="155">
        <f t="shared" ref="P26:P34" si="2">IF(P10&lt;$X5,($X5-P10),0)</f>
        <v>20.25</v>
      </c>
      <c r="Q26" s="155"/>
      <c r="R26" s="155">
        <f t="shared" ref="R26:R34" si="3">IF(R10&lt;$X5,($X5-R10),0)</f>
        <v>20.25</v>
      </c>
      <c r="S26" s="155"/>
      <c r="T26" s="155">
        <f t="shared" ref="T26:T34" si="4">IF(T10&lt;$X5,($X5-T10),0)</f>
        <v>20.25</v>
      </c>
      <c r="U26" s="163"/>
    </row>
    <row r="27" spans="2:27" ht="14.7" thickBot="1" x14ac:dyDescent="0.6">
      <c r="B27" s="96"/>
      <c r="C27" s="10">
        <v>-20</v>
      </c>
      <c r="D27" s="156">
        <f t="shared" ref="D27:D34" si="5">IF(D11&lt;$X6,($X6-D11),0)</f>
        <v>7.23</v>
      </c>
      <c r="E27" s="157"/>
      <c r="F27" s="157">
        <f t="shared" si="1"/>
        <v>7.5399999999999991</v>
      </c>
      <c r="G27" s="157"/>
      <c r="H27" s="157">
        <f t="shared" si="1"/>
        <v>7.77</v>
      </c>
      <c r="I27" s="157"/>
      <c r="J27" s="157">
        <f t="shared" si="1"/>
        <v>8.07</v>
      </c>
      <c r="K27" s="157"/>
      <c r="L27" s="157">
        <f t="shared" si="1"/>
        <v>8.3800000000000008</v>
      </c>
      <c r="M27" s="157"/>
      <c r="N27" s="157">
        <f t="shared" si="1"/>
        <v>8.7200000000000006</v>
      </c>
      <c r="O27" s="157"/>
      <c r="P27" s="157">
        <f t="shared" si="2"/>
        <v>9.69</v>
      </c>
      <c r="Q27" s="157"/>
      <c r="R27" s="157">
        <f t="shared" si="3"/>
        <v>18</v>
      </c>
      <c r="S27" s="157"/>
      <c r="T27" s="157">
        <f t="shared" si="4"/>
        <v>18</v>
      </c>
      <c r="U27" s="161"/>
    </row>
    <row r="28" spans="2:27" ht="14.7" thickBot="1" x14ac:dyDescent="0.6">
      <c r="B28" s="140"/>
      <c r="C28" s="10">
        <v>-15</v>
      </c>
      <c r="D28" s="156">
        <f t="shared" si="5"/>
        <v>2.91</v>
      </c>
      <c r="E28" s="157"/>
      <c r="F28" s="157">
        <f t="shared" si="1"/>
        <v>3.3000000000000007</v>
      </c>
      <c r="G28" s="157"/>
      <c r="H28" s="157">
        <f t="shared" si="1"/>
        <v>3.5700000000000003</v>
      </c>
      <c r="I28" s="157"/>
      <c r="J28" s="157">
        <f t="shared" si="1"/>
        <v>3.92</v>
      </c>
      <c r="K28" s="157"/>
      <c r="L28" s="157">
        <f t="shared" si="1"/>
        <v>4.2899999999999991</v>
      </c>
      <c r="M28" s="157"/>
      <c r="N28" s="157">
        <f t="shared" si="1"/>
        <v>4.7799999999999994</v>
      </c>
      <c r="O28" s="157"/>
      <c r="P28" s="157">
        <f t="shared" si="2"/>
        <v>5.92</v>
      </c>
      <c r="Q28" s="157"/>
      <c r="R28" s="157">
        <f t="shared" si="3"/>
        <v>6.3699999999999992</v>
      </c>
      <c r="S28" s="157"/>
      <c r="T28" s="157">
        <f t="shared" si="4"/>
        <v>15.75</v>
      </c>
      <c r="U28" s="161"/>
    </row>
    <row r="29" spans="2:27" ht="14.7" thickBot="1" x14ac:dyDescent="0.6">
      <c r="B29" s="140"/>
      <c r="C29" s="10">
        <v>-12</v>
      </c>
      <c r="D29" s="156">
        <f t="shared" si="5"/>
        <v>0</v>
      </c>
      <c r="E29" s="157"/>
      <c r="F29" s="157">
        <f t="shared" si="1"/>
        <v>1.3100000000000005</v>
      </c>
      <c r="G29" s="157"/>
      <c r="H29" s="157">
        <f t="shared" si="1"/>
        <v>1.5899999999999999</v>
      </c>
      <c r="I29" s="157"/>
      <c r="J29" s="157">
        <f t="shared" si="1"/>
        <v>1.9600000000000009</v>
      </c>
      <c r="K29" s="157"/>
      <c r="L29" s="157">
        <f t="shared" si="1"/>
        <v>3.2200000000000006</v>
      </c>
      <c r="M29" s="157"/>
      <c r="N29" s="157">
        <f t="shared" si="1"/>
        <v>4.4800000000000004</v>
      </c>
      <c r="O29" s="157"/>
      <c r="P29" s="157">
        <f t="shared" si="2"/>
        <v>4.8800000000000008</v>
      </c>
      <c r="Q29" s="157"/>
      <c r="R29" s="157">
        <f t="shared" si="3"/>
        <v>5.32</v>
      </c>
      <c r="S29" s="157"/>
      <c r="T29" s="157">
        <f t="shared" si="4"/>
        <v>14.4</v>
      </c>
      <c r="U29" s="161"/>
    </row>
    <row r="30" spans="2:27" ht="14.7" thickBot="1" x14ac:dyDescent="0.6">
      <c r="B30" s="140"/>
      <c r="C30" s="10">
        <v>-7</v>
      </c>
      <c r="D30" s="156">
        <f t="shared" si="5"/>
        <v>0</v>
      </c>
      <c r="E30" s="157"/>
      <c r="F30" s="157">
        <f t="shared" si="1"/>
        <v>0</v>
      </c>
      <c r="G30" s="157"/>
      <c r="H30" s="157">
        <f t="shared" si="1"/>
        <v>0</v>
      </c>
      <c r="I30" s="157"/>
      <c r="J30" s="157">
        <f t="shared" si="1"/>
        <v>0</v>
      </c>
      <c r="K30" s="157"/>
      <c r="L30" s="157">
        <f t="shared" si="1"/>
        <v>0</v>
      </c>
      <c r="M30" s="157"/>
      <c r="N30" s="157">
        <f t="shared" si="1"/>
        <v>0.55000000000000071</v>
      </c>
      <c r="O30" s="157"/>
      <c r="P30" s="157">
        <f t="shared" si="2"/>
        <v>1.0199999999999996</v>
      </c>
      <c r="Q30" s="157"/>
      <c r="R30" s="157">
        <f t="shared" si="3"/>
        <v>1.5500000000000007</v>
      </c>
      <c r="S30" s="157"/>
      <c r="T30" s="157">
        <f t="shared" si="4"/>
        <v>2.120000000000001</v>
      </c>
      <c r="U30" s="161"/>
    </row>
    <row r="31" spans="2:27" ht="14.7" thickBot="1" x14ac:dyDescent="0.6">
      <c r="B31" s="140"/>
      <c r="C31" s="10">
        <v>0</v>
      </c>
      <c r="D31" s="156">
        <f t="shared" si="5"/>
        <v>0</v>
      </c>
      <c r="E31" s="157"/>
      <c r="F31" s="157">
        <f t="shared" si="1"/>
        <v>0</v>
      </c>
      <c r="G31" s="157"/>
      <c r="H31" s="157">
        <f t="shared" si="1"/>
        <v>0</v>
      </c>
      <c r="I31" s="157"/>
      <c r="J31" s="157">
        <f t="shared" si="1"/>
        <v>0</v>
      </c>
      <c r="K31" s="157"/>
      <c r="L31" s="157">
        <f t="shared" si="1"/>
        <v>0</v>
      </c>
      <c r="M31" s="157"/>
      <c r="N31" s="157">
        <f t="shared" si="1"/>
        <v>0</v>
      </c>
      <c r="O31" s="157"/>
      <c r="P31" s="157">
        <f t="shared" si="2"/>
        <v>0</v>
      </c>
      <c r="Q31" s="157"/>
      <c r="R31" s="157">
        <f t="shared" si="3"/>
        <v>0</v>
      </c>
      <c r="S31" s="157"/>
      <c r="T31" s="157">
        <f t="shared" si="4"/>
        <v>0</v>
      </c>
      <c r="U31" s="161"/>
    </row>
    <row r="32" spans="2:27" ht="14.7" thickBot="1" x14ac:dyDescent="0.6">
      <c r="B32" s="140"/>
      <c r="C32" s="10">
        <v>7</v>
      </c>
      <c r="D32" s="156">
        <f t="shared" si="5"/>
        <v>0</v>
      </c>
      <c r="E32" s="157"/>
      <c r="F32" s="157">
        <f t="shared" si="1"/>
        <v>0</v>
      </c>
      <c r="G32" s="157"/>
      <c r="H32" s="157">
        <f t="shared" si="1"/>
        <v>0</v>
      </c>
      <c r="I32" s="157"/>
      <c r="J32" s="157">
        <f t="shared" si="1"/>
        <v>0</v>
      </c>
      <c r="K32" s="157"/>
      <c r="L32" s="157">
        <f t="shared" si="1"/>
        <v>0</v>
      </c>
      <c r="M32" s="157"/>
      <c r="N32" s="157">
        <f t="shared" si="1"/>
        <v>0</v>
      </c>
      <c r="O32" s="157"/>
      <c r="P32" s="157">
        <f t="shared" si="2"/>
        <v>0</v>
      </c>
      <c r="Q32" s="157"/>
      <c r="R32" s="157">
        <f t="shared" si="3"/>
        <v>0</v>
      </c>
      <c r="S32" s="157"/>
      <c r="T32" s="157">
        <f t="shared" si="4"/>
        <v>0</v>
      </c>
      <c r="U32" s="161"/>
    </row>
    <row r="33" spans="2:21" ht="14.7" thickBot="1" x14ac:dyDescent="0.6">
      <c r="B33" s="140"/>
      <c r="C33" s="10">
        <v>15</v>
      </c>
      <c r="D33" s="156">
        <f t="shared" si="5"/>
        <v>0</v>
      </c>
      <c r="E33" s="157"/>
      <c r="F33" s="157">
        <f t="shared" si="1"/>
        <v>0</v>
      </c>
      <c r="G33" s="157"/>
      <c r="H33" s="157">
        <f t="shared" si="1"/>
        <v>0</v>
      </c>
      <c r="I33" s="157"/>
      <c r="J33" s="157">
        <f t="shared" si="1"/>
        <v>0</v>
      </c>
      <c r="K33" s="157"/>
      <c r="L33" s="157">
        <f t="shared" si="1"/>
        <v>0</v>
      </c>
      <c r="M33" s="157"/>
      <c r="N33" s="157">
        <f t="shared" si="1"/>
        <v>0</v>
      </c>
      <c r="O33" s="157"/>
      <c r="P33" s="157">
        <f t="shared" si="2"/>
        <v>0</v>
      </c>
      <c r="Q33" s="157"/>
      <c r="R33" s="157">
        <f t="shared" si="3"/>
        <v>0</v>
      </c>
      <c r="S33" s="157"/>
      <c r="T33" s="157">
        <f t="shared" si="4"/>
        <v>0</v>
      </c>
      <c r="U33" s="161"/>
    </row>
    <row r="34" spans="2:21" ht="14.7" thickBot="1" x14ac:dyDescent="0.6">
      <c r="B34" s="141"/>
      <c r="C34" s="10">
        <v>20</v>
      </c>
      <c r="D34" s="160">
        <f t="shared" si="5"/>
        <v>0</v>
      </c>
      <c r="E34" s="159"/>
      <c r="F34" s="159">
        <f t="shared" si="1"/>
        <v>0</v>
      </c>
      <c r="G34" s="159"/>
      <c r="H34" s="159">
        <f t="shared" si="1"/>
        <v>0</v>
      </c>
      <c r="I34" s="159"/>
      <c r="J34" s="159">
        <f t="shared" si="1"/>
        <v>0</v>
      </c>
      <c r="K34" s="159"/>
      <c r="L34" s="159">
        <f t="shared" si="1"/>
        <v>0</v>
      </c>
      <c r="M34" s="159"/>
      <c r="N34" s="159">
        <f t="shared" si="1"/>
        <v>0</v>
      </c>
      <c r="O34" s="159"/>
      <c r="P34" s="159">
        <f t="shared" si="2"/>
        <v>0</v>
      </c>
      <c r="Q34" s="159"/>
      <c r="R34" s="159">
        <f t="shared" si="3"/>
        <v>0</v>
      </c>
      <c r="S34" s="159"/>
      <c r="T34" s="159">
        <f t="shared" si="4"/>
        <v>0</v>
      </c>
      <c r="U34" s="162"/>
    </row>
  </sheetData>
  <mergeCells count="111">
    <mergeCell ref="P34:Q34"/>
    <mergeCell ref="R34:S34"/>
    <mergeCell ref="T34:U34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R31:S31"/>
    <mergeCell ref="T31:U31"/>
    <mergeCell ref="F28:G28"/>
    <mergeCell ref="H28:I28"/>
    <mergeCell ref="J28:K28"/>
    <mergeCell ref="L28:M28"/>
    <mergeCell ref="N28:O28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19:U21"/>
    <mergeCell ref="P25:Q25"/>
    <mergeCell ref="R25:S25"/>
    <mergeCell ref="T25:U25"/>
    <mergeCell ref="B26:B34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8:E28"/>
    <mergeCell ref="B22:C25"/>
    <mergeCell ref="D22:U23"/>
    <mergeCell ref="D24:U24"/>
    <mergeCell ref="D25:E25"/>
    <mergeCell ref="F25:G25"/>
    <mergeCell ref="H25:I25"/>
    <mergeCell ref="J25:K25"/>
    <mergeCell ref="L25:M25"/>
    <mergeCell ref="N25:O25"/>
    <mergeCell ref="L8:M8"/>
    <mergeCell ref="N8:O8"/>
    <mergeCell ref="P8:Q8"/>
    <mergeCell ref="R8:S8"/>
    <mergeCell ref="T8:U8"/>
    <mergeCell ref="B10:B18"/>
    <mergeCell ref="B3:M3"/>
    <mergeCell ref="N3:O3"/>
    <mergeCell ref="Z3:AB3"/>
    <mergeCell ref="Z4:AA4"/>
    <mergeCell ref="B6:C9"/>
    <mergeCell ref="D6:U7"/>
    <mergeCell ref="D8:E8"/>
    <mergeCell ref="F8:G8"/>
    <mergeCell ref="H8:I8"/>
    <mergeCell ref="J8:K8"/>
  </mergeCells>
  <conditionalFormatting sqref="D26:U27">
    <cfRule type="cellIs" dxfId="7" priority="8" operator="greaterThan">
      <formula>0</formula>
    </cfRule>
  </conditionalFormatting>
  <conditionalFormatting sqref="D28:U28">
    <cfRule type="cellIs" dxfId="6" priority="7" operator="greaterThan">
      <formula>0</formula>
    </cfRule>
  </conditionalFormatting>
  <conditionalFormatting sqref="D29:U29">
    <cfRule type="cellIs" dxfId="5" priority="6" operator="greaterThan">
      <formula>0</formula>
    </cfRule>
  </conditionalFormatting>
  <conditionalFormatting sqref="D30:U30">
    <cfRule type="cellIs" dxfId="4" priority="5" operator="greaterThan">
      <formula>0</formula>
    </cfRule>
  </conditionalFormatting>
  <conditionalFormatting sqref="D31:U31">
    <cfRule type="cellIs" dxfId="3" priority="4" operator="greaterThan">
      <formula>0</formula>
    </cfRule>
  </conditionalFormatting>
  <conditionalFormatting sqref="D32:U32">
    <cfRule type="cellIs" dxfId="2" priority="3" operator="greaterThan">
      <formula>0</formula>
    </cfRule>
  </conditionalFormatting>
  <conditionalFormatting sqref="D33:U33">
    <cfRule type="cellIs" dxfId="1" priority="2" operator="greaterThan">
      <formula>0</formula>
    </cfRule>
  </conditionalFormatting>
  <conditionalFormatting sqref="D34:U3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48ECD-E9AE-4006-892B-8E0C1F57D7C9}">
  <dimension ref="B3:D18"/>
  <sheetViews>
    <sheetView workbookViewId="0">
      <selection activeCell="A2" sqref="A2"/>
    </sheetView>
  </sheetViews>
  <sheetFormatPr defaultRowHeight="14.4" x14ac:dyDescent="0.55000000000000004"/>
  <cols>
    <col min="2" max="2" width="14.5234375" bestFit="1" customWidth="1"/>
    <col min="3" max="3" width="28" customWidth="1"/>
    <col min="4" max="4" width="16.5234375" bestFit="1" customWidth="1"/>
  </cols>
  <sheetData>
    <row r="3" spans="2:4" ht="14.7" thickBot="1" x14ac:dyDescent="0.6"/>
    <row r="4" spans="2:4" ht="14.7" thickBot="1" x14ac:dyDescent="0.6">
      <c r="B4" s="105" t="s">
        <v>7</v>
      </c>
      <c r="C4" s="164"/>
      <c r="D4" s="165"/>
    </row>
    <row r="5" spans="2:4" ht="29.1" thickBot="1" x14ac:dyDescent="0.6">
      <c r="B5" s="72" t="s">
        <v>36</v>
      </c>
      <c r="C5" s="73" t="s">
        <v>35</v>
      </c>
      <c r="D5" s="77" t="s">
        <v>44</v>
      </c>
    </row>
    <row r="6" spans="2:4" ht="16.5" x14ac:dyDescent="0.55000000000000004">
      <c r="B6" s="76" t="s">
        <v>37</v>
      </c>
      <c r="C6" s="21" t="s">
        <v>13</v>
      </c>
      <c r="D6" s="22" t="s">
        <v>16</v>
      </c>
    </row>
    <row r="7" spans="2:4" ht="16.5" x14ac:dyDescent="0.55000000000000004">
      <c r="B7" s="74" t="s">
        <v>38</v>
      </c>
      <c r="C7" s="19" t="s">
        <v>42</v>
      </c>
      <c r="D7" s="23" t="s">
        <v>17</v>
      </c>
    </row>
    <row r="8" spans="2:4" ht="16.5" x14ac:dyDescent="0.55000000000000004">
      <c r="B8" s="74" t="s">
        <v>39</v>
      </c>
      <c r="C8" s="19" t="s">
        <v>43</v>
      </c>
      <c r="D8" s="23" t="s">
        <v>41</v>
      </c>
    </row>
    <row r="9" spans="2:4" ht="16.5" x14ac:dyDescent="0.55000000000000004">
      <c r="B9" s="74" t="s">
        <v>40</v>
      </c>
      <c r="C9" s="19" t="s">
        <v>14</v>
      </c>
      <c r="D9" s="23" t="s">
        <v>18</v>
      </c>
    </row>
    <row r="10" spans="2:4" ht="16.5" x14ac:dyDescent="0.55000000000000004">
      <c r="B10" s="74"/>
      <c r="C10" s="19" t="s">
        <v>15</v>
      </c>
      <c r="D10" s="23" t="s">
        <v>19</v>
      </c>
    </row>
    <row r="11" spans="2:4" ht="16.8" thickBot="1" x14ac:dyDescent="0.6">
      <c r="B11" s="75"/>
      <c r="C11" s="24" t="s">
        <v>45</v>
      </c>
      <c r="D11" s="25" t="s">
        <v>20</v>
      </c>
    </row>
    <row r="12" spans="2:4" ht="14.7" thickBot="1" x14ac:dyDescent="0.6"/>
    <row r="13" spans="2:4" ht="29.1" thickBot="1" x14ac:dyDescent="0.6">
      <c r="B13" s="78" t="s">
        <v>46</v>
      </c>
      <c r="C13" s="79" t="s">
        <v>47</v>
      </c>
    </row>
    <row r="14" spans="2:4" x14ac:dyDescent="0.55000000000000004">
      <c r="B14" s="9" t="s">
        <v>48</v>
      </c>
      <c r="C14" s="80" t="s">
        <v>49</v>
      </c>
    </row>
    <row r="15" spans="2:4" x14ac:dyDescent="0.55000000000000004">
      <c r="B15" s="2" t="s">
        <v>50</v>
      </c>
      <c r="C15" s="81" t="s">
        <v>51</v>
      </c>
    </row>
    <row r="16" spans="2:4" x14ac:dyDescent="0.55000000000000004">
      <c r="B16" s="2" t="s">
        <v>52</v>
      </c>
      <c r="C16" s="81" t="s">
        <v>53</v>
      </c>
    </row>
    <row r="17" spans="2:3" x14ac:dyDescent="0.55000000000000004">
      <c r="B17" s="2" t="s">
        <v>54</v>
      </c>
      <c r="C17" s="81" t="s">
        <v>55</v>
      </c>
    </row>
    <row r="18" spans="2:3" ht="14.7" thickBot="1" x14ac:dyDescent="0.6">
      <c r="B18" s="3" t="s">
        <v>56</v>
      </c>
      <c r="C18" s="82" t="s">
        <v>57</v>
      </c>
    </row>
  </sheetData>
  <mergeCells count="1">
    <mergeCell ref="B4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OZC</vt:lpstr>
      <vt:lpstr>BL8</vt:lpstr>
      <vt:lpstr>BL12</vt:lpstr>
      <vt:lpstr>BL23</vt:lpstr>
      <vt:lpstr>GL9</vt:lpstr>
      <vt:lpstr>GL15</vt:lpstr>
      <vt:lpstr>GL22</vt:lpstr>
      <vt:lpstr>Wskaźniki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Tchorzewski</dc:creator>
  <cp:lastModifiedBy>Edyta Wiśniewska-Placheta</cp:lastModifiedBy>
  <dcterms:created xsi:type="dcterms:W3CDTF">2017-08-21T05:52:56Z</dcterms:created>
  <dcterms:modified xsi:type="dcterms:W3CDTF">2022-08-22T14:09:31Z</dcterms:modified>
</cp:coreProperties>
</file>